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Лист1!$A$1:$M$62</definedName>
  </definedNames>
  <calcPr calcId="124519"/>
</workbook>
</file>

<file path=xl/calcChain.xml><?xml version="1.0" encoding="utf-8"?>
<calcChain xmlns="http://schemas.openxmlformats.org/spreadsheetml/2006/main"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<sst xmlns="http://schemas.openxmlformats.org/spreadsheetml/2006/main" count="3352" uniqueCount="706">
  <si>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</si>
  <si>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</si>
  <si>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</si>
  <si>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</si>
  <si>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</si>
  <si>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</si>
  <si>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</si>
  <si>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</si>
  <si>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</si>
  <si>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</si>
  <si>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</si>
  <si>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</si>
  <si>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</si>
  <si>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</si>
  <si>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</si>
  <si>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</si>
  <si>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</si>
  <si>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</si>
  <si>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</si>
  <si>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</si>
  <si>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</si>
  <si>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</si>
  <si>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</si>
  <si>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</si>
  <si>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</si>
  <si>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</si>
  <si>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</si>
  <si>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</si>
  <si>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</si>
  <si>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</si>
  <si>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</si>
  <si>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</si>
  <si>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</si>
  <si>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</si>
  <si>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</si>
  <si>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</si>
  <si>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</si>
  <si>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</si>
  <si>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</si>
  <si>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</si>
  <si>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</si>
  <si>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</si>
  <si>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</si>
  <si>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</si>
  <si>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</si>
  <si>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</si>
  <si>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</si>
  <si>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</si>
  <si>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</si>
  <si>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</si>
  <si>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</si>
  <si>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</si>
  <si>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</si>
  <si>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</si>
  <si>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</si>
  <si>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</si>
  <si>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</si>
  <si>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</si>
  <si>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</si>
  <si>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</si>
  <si>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</si>
  <si>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</si>
  <si>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</si>
  <si>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</si>
  <si>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</si>
  <si>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</si>
  <si>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</si>
  <si>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</si>
  <si>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</si>
  <si>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</si>
  <si>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</si>
  <si>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</si>
  <si>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</si>
  <si>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</si>
  <si>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</si>
  <si>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</si>
  <si>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</si>
  <si>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</si>
  <si>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</si>
  <si>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</si>
  <si>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</si>
  <si>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</si>
  <si>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</si>
  <si>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</si>
  <si>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</si>
  <si>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</si>
  <si>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</si>
  <si>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</si>
  <si>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</si>
  <si>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</si>
  <si>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</si>
  <si>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</si>
  <si>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</si>
  <si>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</si>
  <si>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</si>
  <si>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</si>
  <si>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</si>
  <si>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</si>
  <si>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</si>
  <si>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</si>
  <si>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</si>
  <si>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</si>
  <si>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</si>
  <si>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</si>
  <si>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</si>
  <si>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</si>
  <si>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</si>
  <si>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</si>
  <si>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</si>
  <si>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</si>
  <si>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</si>
  <si>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</si>
  <si>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</si>
  <si>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</si>
  <si>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</si>
  <si>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</si>
  <si>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</si>
  <si>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</si>
  <si>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</si>
  <si>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</si>
  <si>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</si>
  <si>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</si>
  <si>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</si>
  <si>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</si>
  <si>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</si>
  <si>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</si>
  <si>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</si>
  <si>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</si>
  <si>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</si>
  <si>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</si>
  <si>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</si>
  <si>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</si>
  <si>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</si>
  <si>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</si>
  <si>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</si>
  <si>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</si>
  <si>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</si>
  <si>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</si>
  <si>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</si>
  <si>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</si>
  <si>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</si>
  <si>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</si>
  <si>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</si>
  <si>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</si>
  <si>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</si>
  <si>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</si>
  <si>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</si>
  <si>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</si>
  <si>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</si>
  <si>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</si>
  <si>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</si>
  <si>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</si>
  <si>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</si>
  <si>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</si>
  <si>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</si>
  <si>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</si>
  <si>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</si>
  <si>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</si>
  <si>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</si>
  <si>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</si>
  <si>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</si>
  <si>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</si>
  <si>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</si>
  <si>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</si>
  <si>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</si>
  <si>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</si>
  <si>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</si>
  <si>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</si>
  <si>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</si>
  <si>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</si>
  <si>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</si>
  <si>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</si>
  <si>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</si>
  <si>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</si>
  <si>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</si>
  <si>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</si>
  <si>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</si>
  <si>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</si>
  <si>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</si>
  <si>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</si>
  <si>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</si>
  <si>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</si>
  <si>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</si>
  <si>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</si>
  <si>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</si>
  <si>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</si>
  <si>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</si>
  <si>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</si>
  <si>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</si>
  <si>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</si>
  <si>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</si>
  <si>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</si>
  <si>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</si>
  <si>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</si>
  <si>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</si>
  <si>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</si>
  <si>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</si>
  <si>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</si>
  <si>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</si>
  <si>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</si>
  <si>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</si>
  <si>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</si>
  <si>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</si>
  <si>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</si>
  <si>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</si>
  <si>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</si>
  <si>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</si>
  <si>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</si>
  <si>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</si>
  <si>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</si>
  <si>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</si>
  <si>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</si>
  <si>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</si>
  <si>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</si>
  <si>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</si>
  <si>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</si>
  <si>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</si>
  <si>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</si>
  <si>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</si>
  <si>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</si>
  <si>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</si>
  <si>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</si>
  <si>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</si>
  <si>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</si>
  <si>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</si>
  <si>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</si>
  <si>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</si>
  <si>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</si>
  <si>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</si>
  <si>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</si>
  <si>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</si>
  <si>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</si>
  <si>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</si>
  <si>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</si>
  <si>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</si>
  <si>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</si>
  <si>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</si>
  <si>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</si>
  <si>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</si>
  <si>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</si>
  <si>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</si>
  <si>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</si>
  <si>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</si>
  <si>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</si>
  <si>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</si>
  <si>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</si>
  <si>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</si>
  <si>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</si>
  <si>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</si>
  <si>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</si>
  <si>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</si>
  <si>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</si>
  <si>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</si>
  <si>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</si>
  <si>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</si>
  <si>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</si>
  <si>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</si>
  <si>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</si>
  <si>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</si>
  <si>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</si>
  <si>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</si>
  <si>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</si>
  <si>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</si>
  <si>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</si>
  <si>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</si>
  <si>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</si>
  <si>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</si>
  <si>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</si>
  <si>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</si>
  <si>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</si>
  <si>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</si>
  <si>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</si>
  <si>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</si>
  <si>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</si>
  <si>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</si>
  <si>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</si>
  <si>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</si>
  <si>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</si>
  <si>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</si>
  <si>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</si>
  <si>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</si>
  <si>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</si>
  <si>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</si>
  <si>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</si>
  <si>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</si>
  <si>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</si>
  <si>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</si>
  <si>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</si>
  <si>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</si>
  <si>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</si>
  <si>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</si>
  <si>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</si>
  <si>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</si>
  <si>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</si>
  <si>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</si>
  <si>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</si>
  <si>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</si>
  <si>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</si>
  <si>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</si>
  <si>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</si>
  <si>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</si>
  <si>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</si>
  <si>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</si>
  <si>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</si>
  <si>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</si>
  <si>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</si>
  <si>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</si>
  <si>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</si>
  <si>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</si>
  <si>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</si>
  <si>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</si>
  <si>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</si>
  <si>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</si>
  <si>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</si>
  <si>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</si>
  <si>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</si>
  <si>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</si>
  <si>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</si>
  <si>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</si>
  <si>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</si>
  <si>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</si>
  <si>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</si>
  <si>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</si>
  <si>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</si>
  <si>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</si>
  <si>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</si>
  <si>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</si>
  <si>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</si>
  <si>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</si>
  <si>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</si>
  <si>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</si>
  <si>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</si>
  <si>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</si>
  <si>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</si>
  <si>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</si>
  <si>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</si>
  <si>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</si>
  <si>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</si>
  <si>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</si>
  <si>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</si>
  <si>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</si>
  <si>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</si>
  <si>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</si>
  <si>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</si>
  <si>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</si>
  <si>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</si>
  <si>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</si>
  <si>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</si>
  <si>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</si>
  <si>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</si>
  <si>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</si>
  <si>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</si>
  <si>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</si>
  <si>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</si>
  <si>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</si>
  <si>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</si>
  <si>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</si>
  <si>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</si>
  <si>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</si>
  <si>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</si>
  <si>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</si>
  <si>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</si>
  <si>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</si>
  <si>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</si>
  <si>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</si>
  <si>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</si>
  <si>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</si>
  <si>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</si>
  <si>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</si>
  <si>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</si>
  <si>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</si>
  <si>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</si>
  <si>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</si>
  <si>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</si>
  <si>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</si>
  <si>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</si>
  <si>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</si>
  <si>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</si>
  <si>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</si>
  <si>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</si>
  <si>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</si>
  <si>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</si>
  <si>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</si>
  <si>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</si>
  <si>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</si>
  <si>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</si>
  <si>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</si>
  <si>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</si>
  <si>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</si>
  <si>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</si>
  <si>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</si>
  <si>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</si>
  <si>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</si>
  <si>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</si>
  <si>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</si>
  <si>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</si>
  <si>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</si>
  <si>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</si>
  <si>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</si>
  <si>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</si>
  <si>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</si>
  <si>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</si>
  <si>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</si>
  <si>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</si>
  <si>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</si>
  <si>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</si>
  <si>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</si>
  <si>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</si>
  <si>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</si>
  <si>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</si>
  <si>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</si>
  <si>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</si>
  <si>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</si>
  <si>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</si>
  <si>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</si>
  <si>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</si>
  <si>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</si>
  <si>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</si>
  <si>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</si>
  <si>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</si>
  <si>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</si>
  <si>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</si>
  <si>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</si>
  <si>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</si>
  <si>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</si>
  <si>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</si>
  <si>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</si>
  <si>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</si>
  <si>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</si>
  <si>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</si>
  <si>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</si>
  <si>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</si>
  <si>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</si>
  <si>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</si>
  <si>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</si>
  <si>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</si>
  <si>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</si>
  <si>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</si>
  <si>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</si>
  <si>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</si>
  <si>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</si>
  <si>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</si>
  <si>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</si>
  <si>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</si>
  <si>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</si>
  <si>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</si>
  <si>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</si>
  <si>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</si>
  <si>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</si>
  <si>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</si>
  <si>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</si>
  <si>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</si>
  <si>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</si>
  <si>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</si>
  <si>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</si>
  <si>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</si>
  <si>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</si>
  <si>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</si>
  <si>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</si>
  <si>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</si>
  <si>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</si>
  <si>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</si>
  <si>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</si>
  <si>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</si>
  <si>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</si>
  <si>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</si>
  <si>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</si>
  <si>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</si>
  <si>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</si>
  <si>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</si>
  <si>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</si>
  <si>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</si>
  <si>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</si>
  <si>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</si>
  <si>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</si>
  <si>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</si>
  <si>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</si>
  <si>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</si>
  <si>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</si>
  <si>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</si>
  <si>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</si>
  <si>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</si>
  <si>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</si>
  <si>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</si>
  <si>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</si>
  <si>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</si>
  <si>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</si>
  <si>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</si>
  <si>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</si>
  <si>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</si>
  <si>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</si>
  <si>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</si>
  <si>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</si>
  <si>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</si>
  <si>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</si>
  <si>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</si>
  <si>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</si>
  <si>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</si>
  <si>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</si>
  <si>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</si>
  <si>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</si>
  <si>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</si>
  <si>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</si>
  <si>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</si>
  <si>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</si>
  <si>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</si>
  <si>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</si>
  <si>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</si>
  <si>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</si>
  <si>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</si>
  <si>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</si>
  <si>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</si>
  <si>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</si>
  <si>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</si>
  <si>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</si>
  <si>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</si>
  <si>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</si>
  <si>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</si>
  <si>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</si>
  <si>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</si>
  <si>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</si>
  <si>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</si>
  <si>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</si>
  <si>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</si>
  <si>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</si>
  <si>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</si>
  <si>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</si>
  <si>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</si>
  <si>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</si>
  <si>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</si>
  <si>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</si>
  <si>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</si>
  <si>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</si>
  <si>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</si>
  <si>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</si>
  <si>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</si>
  <si>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</si>
  <si>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</si>
  <si>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</si>
  <si>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</si>
  <si>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</si>
  <si>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</si>
  <si>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</si>
  <si>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</si>
  <si>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</si>
  <si>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</si>
  <si>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</si>
  <si>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</si>
  <si>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</si>
  <si>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</si>
  <si>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</si>
  <si>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</si>
  <si>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</si>
  <si>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</si>
  <si>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</si>
  <si>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</si>
  <si>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</si>
  <si>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</si>
  <si>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</si>
  <si>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</si>
  <si>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</si>
  <si>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</si>
  <si>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</si>
  <si>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</si>
  <si>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</si>
  <si>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</si>
  <si>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</si>
  <si>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</si>
  <si>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</si>
  <si>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</si>
  <si>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</si>
  <si>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</si>
  <si>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</si>
  <si>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</si>
  <si>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</si>
  <si>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</si>
  <si>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</si>
  <si>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</si>
  <si>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</si>
  <si>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</si>
  <si>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</si>
  <si>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</si>
  <si>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</si>
  <si>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</si>
  <si>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</si>
  <si>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</si>
  <si>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</si>
  <si>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</si>
  <si>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</si>
  <si>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</si>
  <si>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</si>
  <si>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</si>
  <si>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</si>
  <si>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</si>
  <si>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</si>
  <si>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</si>
  <si>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</si>
  <si>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</si>
  <si>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</si>
  <si>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</si>
  <si>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</si>
  <si>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</si>
  <si>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</si>
  <si>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</si>
  <si>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</si>
  <si>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</si>
  <si>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</si>
  <si>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</si>
  <si>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</si>
  <si>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</si>
  <si>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</si>
  <si>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</si>
  <si>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</si>
  <si>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</si>
  <si>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</si>
  <si>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</si>
  <si>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</si>
  <si>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</si>
  <si>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</si>
  <si>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</si>
  <si>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</si>
  <si>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</si>
  <si>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</si>
  <si>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</si>
  <si>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</si>
  <si>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</si>
  <si>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</si>
  <si>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</si>
  <si>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</si>
  <si>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</si>
  <si>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</si>
  <si>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</si>
  <si>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</si>
  <si>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</si>
  <si>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</si>
  <si>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</si>
  <si>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</si>
  <si>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</si>
  <si>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</si>
  <si>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</si>
  <si>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</si>
  <si>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</si>
  <si>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</si>
  <si>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</si>
  <si>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</si>
  <si>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</si>
  <si>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</si>
  <si>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</si>
  <si>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</si>
  <si>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</si>
  <si>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</si>
  <si>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</si>
  <si>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</si>
  <si>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</si>
  <si>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</si>
  <si>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</si>
  <si>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</si>
  <si>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</si>
  <si>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</si>
  <si>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</si>
  <si>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</si>
  <si>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</si>
  <si>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</si>
  <si>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</si>
  <si>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</si>
  <si>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чел.</t>
  </si>
  <si>
    <t>данные учреждения</t>
  </si>
  <si>
    <t>Спортивная подготовка по неолимпийским видам спорта</t>
  </si>
  <si>
    <t>ед.</t>
  </si>
  <si>
    <t>показатель объема</t>
  </si>
  <si>
    <t>показатель качества</t>
  </si>
  <si>
    <t>Обеспечение доступа к объектам спорта</t>
  </si>
  <si>
    <t>Количество жалоб</t>
  </si>
  <si>
    <t>Проведение тестирования выполнения нормативов испытаний (тестов) комплекса ГТО</t>
  </si>
  <si>
    <t>покаазетль качества</t>
  </si>
  <si>
    <t>количество мероприятий</t>
  </si>
  <si>
    <t>Доля лиц, выполнявших нормы ГТО на знак отличия от числа принявших участие в выполнении нормативов ГТО</t>
  </si>
  <si>
    <t>Спортивная подготовка по олимпийским видам спорта</t>
  </si>
  <si>
    <t xml:space="preserve">Услуга 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</si>
  <si>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(футбол)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</si>
  <si>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(лыжные гонки)</t>
  </si>
  <si>
    <t>Число лиц, прошедших спортивную подготовку на этапах спортивной подготовки (футбол)</t>
  </si>
  <si>
    <t>Число лиц, прошедших спортивную подготовку на этапах спортивной подготовки (лыжные гонки)</t>
  </si>
  <si>
    <t>Число лиц, прошедших спортивную подготовку на этапах спортивной подготовки</t>
  </si>
  <si>
    <t>чел</t>
  </si>
  <si>
    <t>Доля лиц,прошедших спортивную подготовку на тренировочном  этапе (этап спортивной специализации)</t>
  </si>
  <si>
    <t>Число посетителей спортивного объекта в год</t>
  </si>
  <si>
    <t>Организация и проведение физкультурных и спортивных мероприятий в рамках ВФСК "ГТО" (за исключением тестирования выполнения нормативов испытаний комплекса ГТО)</t>
  </si>
  <si>
    <t>Количество мероприятий</t>
  </si>
  <si>
    <t>Организация и обеспечение подготовки спортивного резерва</t>
  </si>
  <si>
    <t>Количество лиц, прошедших спортивную подготовку</t>
  </si>
  <si>
    <t>Проведение занятий физкультурно-спортивной направленности по месту проживания граждан</t>
  </si>
  <si>
    <t>Количество занятий</t>
  </si>
  <si>
    <t>человек</t>
  </si>
  <si>
    <t>чел.-час</t>
  </si>
  <si>
    <t xml:space="preserve">Доля спортсменов, выполнивших требования спортивной программы </t>
  </si>
  <si>
    <t>прказатель качества</t>
  </si>
  <si>
    <t>наличие обоснованных жалоб</t>
  </si>
  <si>
    <t>Количество участников</t>
  </si>
  <si>
    <r>
      <t xml:space="preserve">Зам.главы округа - Начальник отдела                                                           О.С.Сарапина                                             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 xml:space="preserve">исп. Тараканова З.С. 8(39166)32340 </t>
    </r>
  </si>
  <si>
    <t>Число лиц, прошедших спортивную подготовку на этапах спортивной подготовки (волейбол)</t>
  </si>
  <si>
    <t>Число лиц, прошедших спортивную подготовку на этапах спортивной подготовки (баскетбол)</t>
  </si>
  <si>
    <t>Число лиц, прошедших спортивную подготовку на этапах спортивной подготовки (настольный теннис)</t>
  </si>
  <si>
    <t>Муниципальное бюджетное учреждение "Спортивная школа" Пировского муниципального округа</t>
  </si>
  <si>
    <t>Сводный отчет о фактическом исполнении муниципальных заданий МБУ ДО "Спортивная школа" Пировского муниципального округа за 4 квартал 2023 года</t>
  </si>
  <si>
    <t>Фактическое значение за 4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</si>
</sst>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6" fillId="0" borderId="0"/>
  </cellStyleXfs>
  <cellXfs count="21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1" fillId="2" borderId="0" xfId="1" applyFill="1"/>
    <xf numFmtId="164" fontId="11" fillId="2" borderId="0" xfId="1" applyNumberFormat="1" applyFill="1"/>
    <xf numFmtId="0" fontId="8" fillId="2" borderId="0" xfId="1" applyFont="1" applyFill="1"/>
    <xf numFmtId="0" fontId="11" fillId="0" borderId="0" xfId="1"/>
    <xf numFmtId="0" fontId="11" fillId="2" borderId="0" xfId="1" applyFill="1" applyAlignment="1">
      <alignment vertical="center" wrapText="1"/>
    </xf>
    <xf numFmtId="0" fontId="11" fillId="0" borderId="0" xfId="1" applyAlignment="1">
      <alignment vertical="center" wrapText="1"/>
    </xf>
    <xf numFmtId="0" fontId="11" fillId="2" borderId="0" xfId="1" applyFill="1" applyAlignment="1">
      <alignment horizontal="center" vertical="center" wrapText="1"/>
    </xf>
    <xf numFmtId="164" fontId="11" fillId="2" borderId="0" xfId="1" applyNumberFormat="1" applyFill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27" t="s">
        <v>422</v>
      </c>
      <c r="G8" s="128"/>
      <c r="H8" s="128"/>
      <c r="I8" s="128"/>
      <c r="J8" s="128"/>
      <c r="K8" s="128"/>
      <c r="L8" s="128"/>
      <c r="M8" s="128"/>
      <c r="N8" s="128"/>
      <c r="O8" s="129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27" t="s">
        <v>423</v>
      </c>
      <c r="G9" s="128"/>
      <c r="H9" s="128"/>
      <c r="I9" s="128"/>
      <c r="J9" s="128"/>
      <c r="K9" s="128"/>
      <c r="L9" s="128"/>
      <c r="M9" s="128"/>
      <c r="N9" s="128"/>
      <c r="O9" s="129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0" t="s">
        <v>424</v>
      </c>
      <c r="G10" s="130"/>
      <c r="H10" s="130"/>
      <c r="I10" s="130"/>
      <c r="J10" s="130"/>
      <c r="K10" s="19" t="s">
        <v>417</v>
      </c>
      <c r="L10" s="19" t="s">
        <v>418</v>
      </c>
      <c r="M10" s="130" t="s">
        <v>419</v>
      </c>
      <c r="N10" s="130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1">
        <f>(K11+K12+K13+K14+K15+K16)/6</f>
        <v>2.1875</v>
      </c>
      <c r="M11" s="19" t="s">
        <v>428</v>
      </c>
      <c r="N11" s="19" t="s">
        <v>429</v>
      </c>
      <c r="O11" s="131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57"/>
      <c r="M12" s="19"/>
      <c r="N12" s="19" t="s">
        <v>434</v>
      </c>
      <c r="O12" s="148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57"/>
      <c r="M13" s="19"/>
      <c r="N13" s="19" t="s">
        <v>434</v>
      </c>
      <c r="O13" s="148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57"/>
      <c r="M14" s="19"/>
      <c r="N14" s="19" t="s">
        <v>434</v>
      </c>
      <c r="O14" s="148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57"/>
      <c r="M15" s="19"/>
      <c r="N15" s="19" t="s">
        <v>434</v>
      </c>
      <c r="O15" s="148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58"/>
      <c r="M16" s="19" t="s">
        <v>449</v>
      </c>
      <c r="N16" s="19" t="s">
        <v>429</v>
      </c>
      <c r="O16" s="148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0" t="s">
        <v>450</v>
      </c>
      <c r="G17" s="130"/>
      <c r="H17" s="130"/>
      <c r="I17" s="130"/>
      <c r="J17" s="130"/>
      <c r="K17" s="20" t="s">
        <v>420</v>
      </c>
      <c r="L17" s="20" t="s">
        <v>421</v>
      </c>
      <c r="M17" s="130" t="s">
        <v>419</v>
      </c>
      <c r="N17" s="130"/>
      <c r="O17" s="148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8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1">
        <f>(K19+K20+K21+K22+K23)/5</f>
        <v>1</v>
      </c>
      <c r="M19" s="19"/>
      <c r="N19" s="19" t="s">
        <v>434</v>
      </c>
      <c r="O19" s="148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8"/>
      <c r="M20" s="19"/>
      <c r="N20" s="19" t="s">
        <v>458</v>
      </c>
      <c r="O20" s="148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8"/>
      <c r="M21" s="19"/>
      <c r="N21" s="19" t="s">
        <v>458</v>
      </c>
      <c r="O21" s="148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8"/>
      <c r="M22" s="19"/>
      <c r="N22" s="19" t="s">
        <v>434</v>
      </c>
      <c r="O22" s="148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9"/>
      <c r="M23" s="19"/>
      <c r="N23" s="19" t="s">
        <v>434</v>
      </c>
      <c r="O23" s="149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27" t="s">
        <v>468</v>
      </c>
      <c r="G25" s="128"/>
      <c r="H25" s="128"/>
      <c r="I25" s="128"/>
      <c r="J25" s="128"/>
      <c r="K25" s="128"/>
      <c r="L25" s="128"/>
      <c r="M25" s="128"/>
      <c r="N25" s="128"/>
      <c r="O25" s="129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27" t="s">
        <v>423</v>
      </c>
      <c r="G26" s="128"/>
      <c r="H26" s="128"/>
      <c r="I26" s="128"/>
      <c r="J26" s="128"/>
      <c r="K26" s="128"/>
      <c r="L26" s="128"/>
      <c r="M26" s="128"/>
      <c r="N26" s="128"/>
      <c r="O26" s="129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0" t="s">
        <v>424</v>
      </c>
      <c r="G27" s="130"/>
      <c r="H27" s="130"/>
      <c r="I27" s="130"/>
      <c r="J27" s="130"/>
      <c r="K27" s="19" t="s">
        <v>417</v>
      </c>
      <c r="L27" s="19" t="s">
        <v>418</v>
      </c>
      <c r="M27" s="130" t="s">
        <v>419</v>
      </c>
      <c r="N27" s="130"/>
      <c r="O27" s="143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1">
        <f>(K28+K29+K30+K31+K32+K33)/6</f>
        <v>1.8038209261893474</v>
      </c>
      <c r="M28" s="19" t="s">
        <v>428</v>
      </c>
      <c r="N28" s="19" t="s">
        <v>429</v>
      </c>
      <c r="O28" s="132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8"/>
      <c r="M29" s="20" t="s">
        <v>471</v>
      </c>
      <c r="N29" s="19" t="s">
        <v>434</v>
      </c>
      <c r="O29" s="132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8"/>
      <c r="M30" s="20"/>
      <c r="N30" s="19" t="s">
        <v>434</v>
      </c>
      <c r="O30" s="132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8"/>
      <c r="M31" s="20"/>
      <c r="N31" s="19" t="s">
        <v>434</v>
      </c>
      <c r="O31" s="132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8"/>
      <c r="M32" s="19" t="s">
        <v>476</v>
      </c>
      <c r="N32" s="19" t="s">
        <v>434</v>
      </c>
      <c r="O32" s="132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9"/>
      <c r="M33" s="19" t="s">
        <v>449</v>
      </c>
      <c r="N33" s="19" t="s">
        <v>429</v>
      </c>
      <c r="O33" s="132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0" t="s">
        <v>450</v>
      </c>
      <c r="G34" s="130"/>
      <c r="H34" s="130"/>
      <c r="I34" s="130"/>
      <c r="J34" s="130"/>
      <c r="K34" s="20" t="s">
        <v>420</v>
      </c>
      <c r="L34" s="20" t="s">
        <v>421</v>
      </c>
      <c r="M34" s="134" t="s">
        <v>419</v>
      </c>
      <c r="N34" s="134"/>
      <c r="O34" s="132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2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1">
        <f>(K36+K37+K38+K39+K40)/5</f>
        <v>1.0075883575883577</v>
      </c>
      <c r="M36" s="20"/>
      <c r="N36" s="19" t="s">
        <v>434</v>
      </c>
      <c r="O36" s="132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8"/>
      <c r="M37" s="20"/>
      <c r="N37" s="20" t="s">
        <v>478</v>
      </c>
      <c r="O37" s="132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8"/>
      <c r="M38" s="20"/>
      <c r="N38" s="20" t="s">
        <v>478</v>
      </c>
      <c r="O38" s="132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8"/>
      <c r="M39" s="20"/>
      <c r="N39" s="19" t="s">
        <v>434</v>
      </c>
      <c r="O39" s="132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9"/>
      <c r="M40" s="19" t="s">
        <v>476</v>
      </c>
      <c r="N40" s="19" t="s">
        <v>434</v>
      </c>
      <c r="O40" s="133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27" t="s">
        <v>479</v>
      </c>
      <c r="G42" s="128"/>
      <c r="H42" s="128"/>
      <c r="I42" s="128"/>
      <c r="J42" s="128"/>
      <c r="K42" s="128"/>
      <c r="L42" s="128"/>
      <c r="M42" s="128"/>
      <c r="N42" s="128"/>
      <c r="O42" s="129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27" t="s">
        <v>423</v>
      </c>
      <c r="G43" s="128"/>
      <c r="H43" s="128"/>
      <c r="I43" s="128"/>
      <c r="J43" s="128"/>
      <c r="K43" s="128"/>
      <c r="L43" s="128"/>
      <c r="M43" s="128"/>
      <c r="N43" s="128"/>
      <c r="O43" s="129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0" t="s">
        <v>424</v>
      </c>
      <c r="G44" s="130"/>
      <c r="H44" s="130"/>
      <c r="I44" s="130"/>
      <c r="J44" s="130"/>
      <c r="K44" s="19" t="s">
        <v>417</v>
      </c>
      <c r="L44" s="19" t="s">
        <v>418</v>
      </c>
      <c r="M44" s="130" t="s">
        <v>419</v>
      </c>
      <c r="N44" s="130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1">
        <f>(K45+K46+K47+K48+K49+K50)/6</f>
        <v>1</v>
      </c>
      <c r="M45" s="20"/>
      <c r="N45" s="19" t="s">
        <v>429</v>
      </c>
      <c r="O45" s="131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8"/>
      <c r="M46" s="20"/>
      <c r="N46" s="19" t="s">
        <v>434</v>
      </c>
      <c r="O46" s="148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8"/>
      <c r="M47" s="20"/>
      <c r="N47" s="19" t="s">
        <v>434</v>
      </c>
      <c r="O47" s="148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8"/>
      <c r="M48" s="20"/>
      <c r="N48" s="19" t="s">
        <v>434</v>
      </c>
      <c r="O48" s="148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8"/>
      <c r="M49" s="20"/>
      <c r="N49" s="19" t="s">
        <v>434</v>
      </c>
      <c r="O49" s="148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9"/>
      <c r="M50" s="20"/>
      <c r="N50" s="19" t="s">
        <v>429</v>
      </c>
      <c r="O50" s="148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0" t="s">
        <v>450</v>
      </c>
      <c r="G51" s="130"/>
      <c r="H51" s="130"/>
      <c r="I51" s="130"/>
      <c r="J51" s="130"/>
      <c r="K51" s="20" t="s">
        <v>420</v>
      </c>
      <c r="L51" s="20" t="s">
        <v>421</v>
      </c>
      <c r="M51" s="134" t="s">
        <v>419</v>
      </c>
      <c r="N51" s="134"/>
      <c r="O51" s="148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8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1">
        <f>(K53+K54+K55+K56+K57)/5</f>
        <v>1</v>
      </c>
      <c r="M53" s="20"/>
      <c r="N53" s="19" t="s">
        <v>434</v>
      </c>
      <c r="O53" s="148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8"/>
      <c r="M54" s="20"/>
      <c r="N54" s="20" t="s">
        <v>478</v>
      </c>
      <c r="O54" s="148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8"/>
      <c r="M55" s="20"/>
      <c r="N55" s="20" t="s">
        <v>478</v>
      </c>
      <c r="O55" s="148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8"/>
      <c r="M56" s="20"/>
      <c r="N56" s="19" t="s">
        <v>434</v>
      </c>
      <c r="O56" s="148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9"/>
      <c r="M57" s="20"/>
      <c r="N57" s="19" t="s">
        <v>434</v>
      </c>
      <c r="O57" s="149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27" t="s">
        <v>487</v>
      </c>
      <c r="G59" s="128"/>
      <c r="H59" s="128"/>
      <c r="I59" s="128"/>
      <c r="J59" s="128"/>
      <c r="K59" s="128"/>
      <c r="L59" s="128"/>
      <c r="M59" s="128"/>
      <c r="N59" s="128"/>
      <c r="O59" s="129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27" t="s">
        <v>423</v>
      </c>
      <c r="G60" s="128"/>
      <c r="H60" s="128"/>
      <c r="I60" s="128"/>
      <c r="J60" s="128"/>
      <c r="K60" s="128"/>
      <c r="L60" s="128"/>
      <c r="M60" s="128"/>
      <c r="N60" s="128"/>
      <c r="O60" s="129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0" t="s">
        <v>424</v>
      </c>
      <c r="G61" s="130"/>
      <c r="H61" s="130"/>
      <c r="I61" s="130"/>
      <c r="J61" s="130"/>
      <c r="K61" s="19" t="s">
        <v>417</v>
      </c>
      <c r="L61" s="19" t="s">
        <v>418</v>
      </c>
      <c r="M61" s="130" t="s">
        <v>419</v>
      </c>
      <c r="N61" s="130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1">
        <f>(K62+K63+K64+K65+K66+K67)/6</f>
        <v>1.6916666666666667</v>
      </c>
      <c r="M62" s="19" t="s">
        <v>428</v>
      </c>
      <c r="N62" s="19" t="s">
        <v>429</v>
      </c>
      <c r="O62" s="131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8"/>
      <c r="M63" s="19"/>
      <c r="N63" s="19" t="s">
        <v>434</v>
      </c>
      <c r="O63" s="148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8"/>
      <c r="M64" s="19"/>
      <c r="N64" s="19" t="s">
        <v>434</v>
      </c>
      <c r="O64" s="148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8"/>
      <c r="M65" s="19"/>
      <c r="N65" s="19" t="s">
        <v>434</v>
      </c>
      <c r="O65" s="148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8"/>
      <c r="M66" s="19"/>
      <c r="N66" s="19" t="s">
        <v>434</v>
      </c>
      <c r="O66" s="148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9"/>
      <c r="M67" s="19" t="s">
        <v>449</v>
      </c>
      <c r="N67" s="19" t="s">
        <v>429</v>
      </c>
      <c r="O67" s="148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0" t="s">
        <v>450</v>
      </c>
      <c r="G68" s="130"/>
      <c r="H68" s="130"/>
      <c r="I68" s="130"/>
      <c r="J68" s="130"/>
      <c r="K68" s="20" t="s">
        <v>420</v>
      </c>
      <c r="L68" s="20" t="s">
        <v>421</v>
      </c>
      <c r="M68" s="134" t="s">
        <v>419</v>
      </c>
      <c r="N68" s="134"/>
      <c r="O68" s="148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8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1">
        <f>(K70+K71+K72+K73+K74)/5</f>
        <v>1</v>
      </c>
      <c r="M70" s="19"/>
      <c r="N70" s="19" t="s">
        <v>434</v>
      </c>
      <c r="O70" s="148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8"/>
      <c r="M71" s="19"/>
      <c r="N71" s="19" t="s">
        <v>478</v>
      </c>
      <c r="O71" s="148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8"/>
      <c r="M72" s="19"/>
      <c r="N72" s="19" t="s">
        <v>478</v>
      </c>
      <c r="O72" s="148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8"/>
      <c r="M73" s="19"/>
      <c r="N73" s="19" t="s">
        <v>434</v>
      </c>
      <c r="O73" s="148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9"/>
      <c r="M74" s="19"/>
      <c r="N74" s="19" t="s">
        <v>434</v>
      </c>
      <c r="O74" s="149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27" t="s">
        <v>495</v>
      </c>
      <c r="G76" s="128"/>
      <c r="H76" s="128"/>
      <c r="I76" s="128"/>
      <c r="J76" s="128"/>
      <c r="K76" s="128"/>
      <c r="L76" s="128"/>
      <c r="M76" s="128"/>
      <c r="N76" s="128"/>
      <c r="O76" s="129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27" t="s">
        <v>423</v>
      </c>
      <c r="G77" s="128"/>
      <c r="H77" s="128"/>
      <c r="I77" s="128"/>
      <c r="J77" s="128"/>
      <c r="K77" s="128"/>
      <c r="L77" s="128"/>
      <c r="M77" s="128"/>
      <c r="N77" s="128"/>
      <c r="O77" s="129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0" t="s">
        <v>424</v>
      </c>
      <c r="G78" s="130"/>
      <c r="H78" s="130"/>
      <c r="I78" s="130"/>
      <c r="J78" s="130"/>
      <c r="K78" s="19" t="s">
        <v>417</v>
      </c>
      <c r="L78" s="19" t="s">
        <v>418</v>
      </c>
      <c r="M78" s="130" t="s">
        <v>419</v>
      </c>
      <c r="N78" s="130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1">
        <f>(K79+K80+K81+K82+K83+K84)/6</f>
        <v>1.7166666666666668</v>
      </c>
      <c r="M79" s="19" t="s">
        <v>428</v>
      </c>
      <c r="N79" s="19" t="s">
        <v>429</v>
      </c>
      <c r="O79" s="131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8"/>
      <c r="M80" s="20"/>
      <c r="N80" s="19" t="s">
        <v>434</v>
      </c>
      <c r="O80" s="148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8"/>
      <c r="M81" s="20"/>
      <c r="N81" s="19" t="s">
        <v>434</v>
      </c>
      <c r="O81" s="148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8"/>
      <c r="M82" s="20"/>
      <c r="N82" s="19" t="s">
        <v>434</v>
      </c>
      <c r="O82" s="148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8"/>
      <c r="M83" s="20"/>
      <c r="N83" s="19" t="s">
        <v>434</v>
      </c>
      <c r="O83" s="148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9"/>
      <c r="M84" s="19" t="s">
        <v>449</v>
      </c>
      <c r="N84" s="19" t="s">
        <v>429</v>
      </c>
      <c r="O84" s="148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0" t="s">
        <v>450</v>
      </c>
      <c r="G85" s="130"/>
      <c r="H85" s="130"/>
      <c r="I85" s="130"/>
      <c r="J85" s="130"/>
      <c r="K85" s="20" t="s">
        <v>420</v>
      </c>
      <c r="L85" s="20" t="s">
        <v>421</v>
      </c>
      <c r="M85" s="134" t="s">
        <v>419</v>
      </c>
      <c r="N85" s="134"/>
      <c r="O85" s="148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8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1">
        <f>(K87+K88+K89+K90+K91)/5</f>
        <v>1.0371794871794873</v>
      </c>
      <c r="M87" s="20"/>
      <c r="N87" s="19" t="s">
        <v>434</v>
      </c>
      <c r="O87" s="148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8"/>
      <c r="M88" s="20"/>
      <c r="N88" s="20" t="s">
        <v>478</v>
      </c>
      <c r="O88" s="148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8"/>
      <c r="M89" s="20"/>
      <c r="N89" s="20" t="s">
        <v>478</v>
      </c>
      <c r="O89" s="148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8"/>
      <c r="M90" s="19" t="s">
        <v>503</v>
      </c>
      <c r="N90" s="19" t="s">
        <v>434</v>
      </c>
      <c r="O90" s="148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9"/>
      <c r="M91" s="20"/>
      <c r="N91" s="19" t="s">
        <v>434</v>
      </c>
      <c r="O91" s="149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27" t="s">
        <v>504</v>
      </c>
      <c r="G93" s="128"/>
      <c r="H93" s="128"/>
      <c r="I93" s="128"/>
      <c r="J93" s="128"/>
      <c r="K93" s="128"/>
      <c r="L93" s="128"/>
      <c r="M93" s="128"/>
      <c r="N93" s="128"/>
      <c r="O93" s="129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27" t="s">
        <v>423</v>
      </c>
      <c r="G94" s="128"/>
      <c r="H94" s="128"/>
      <c r="I94" s="128"/>
      <c r="J94" s="128"/>
      <c r="K94" s="128"/>
      <c r="L94" s="128"/>
      <c r="M94" s="128"/>
      <c r="N94" s="128"/>
      <c r="O94" s="129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0" t="s">
        <v>424</v>
      </c>
      <c r="G95" s="130"/>
      <c r="H95" s="130"/>
      <c r="I95" s="130"/>
      <c r="J95" s="130"/>
      <c r="K95" s="19" t="s">
        <v>417</v>
      </c>
      <c r="L95" s="19" t="s">
        <v>418</v>
      </c>
      <c r="M95" s="130" t="s">
        <v>419</v>
      </c>
      <c r="N95" s="130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1">
        <f>(K96+K97+K98+K99+K100+K101)/6</f>
        <v>1.9166666666666667</v>
      </c>
      <c r="M96" s="19" t="s">
        <v>428</v>
      </c>
      <c r="N96" s="19" t="s">
        <v>429</v>
      </c>
      <c r="O96" s="131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8"/>
      <c r="M97" s="20"/>
      <c r="N97" s="19" t="s">
        <v>434</v>
      </c>
      <c r="O97" s="148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8"/>
      <c r="M98" s="20"/>
      <c r="N98" s="19" t="s">
        <v>434</v>
      </c>
      <c r="O98" s="148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8"/>
      <c r="M99" s="20"/>
      <c r="N99" s="19" t="s">
        <v>434</v>
      </c>
      <c r="O99" s="148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8"/>
      <c r="M100" s="20"/>
      <c r="N100" s="19" t="s">
        <v>434</v>
      </c>
      <c r="O100" s="148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9"/>
      <c r="M101" s="19" t="s">
        <v>449</v>
      </c>
      <c r="N101" s="19" t="s">
        <v>429</v>
      </c>
      <c r="O101" s="148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0" t="s">
        <v>450</v>
      </c>
      <c r="G102" s="130"/>
      <c r="H102" s="130"/>
      <c r="I102" s="130"/>
      <c r="J102" s="130"/>
      <c r="K102" s="20" t="s">
        <v>420</v>
      </c>
      <c r="L102" s="20" t="s">
        <v>421</v>
      </c>
      <c r="M102" s="134" t="s">
        <v>419</v>
      </c>
      <c r="N102" s="134"/>
      <c r="O102" s="148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8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1">
        <f>(K104+K105+K106+K107+K108)/5</f>
        <v>1</v>
      </c>
      <c r="M104" s="20"/>
      <c r="N104" s="19" t="s">
        <v>434</v>
      </c>
      <c r="O104" s="148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8"/>
      <c r="M105" s="20"/>
      <c r="N105" s="19" t="s">
        <v>478</v>
      </c>
      <c r="O105" s="148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8"/>
      <c r="M106" s="20"/>
      <c r="N106" s="20" t="s">
        <v>478</v>
      </c>
      <c r="O106" s="148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8"/>
      <c r="M107" s="20"/>
      <c r="N107" s="19" t="s">
        <v>434</v>
      </c>
      <c r="O107" s="148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9"/>
      <c r="M108" s="20"/>
      <c r="N108" s="19" t="s">
        <v>434</v>
      </c>
      <c r="O108" s="149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27" t="s">
        <v>514</v>
      </c>
      <c r="G110" s="128"/>
      <c r="H110" s="128"/>
      <c r="I110" s="128"/>
      <c r="J110" s="128"/>
      <c r="K110" s="128"/>
      <c r="L110" s="128"/>
      <c r="M110" s="128"/>
      <c r="N110" s="128"/>
      <c r="O110" s="129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27" t="s">
        <v>423</v>
      </c>
      <c r="G111" s="128"/>
      <c r="H111" s="128"/>
      <c r="I111" s="128"/>
      <c r="J111" s="128"/>
      <c r="K111" s="128"/>
      <c r="L111" s="128"/>
      <c r="M111" s="128"/>
      <c r="N111" s="128"/>
      <c r="O111" s="129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0" t="s">
        <v>424</v>
      </c>
      <c r="G112" s="130"/>
      <c r="H112" s="130"/>
      <c r="I112" s="130"/>
      <c r="J112" s="130"/>
      <c r="K112" s="19" t="s">
        <v>417</v>
      </c>
      <c r="L112" s="19" t="s">
        <v>418</v>
      </c>
      <c r="M112" s="130" t="s">
        <v>419</v>
      </c>
      <c r="N112" s="130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1">
        <f>(K113+K114+K115+K116+K117+K118)/6</f>
        <v>1.7583333333333335</v>
      </c>
      <c r="M113" s="19" t="s">
        <v>428</v>
      </c>
      <c r="N113" s="19" t="s">
        <v>429</v>
      </c>
      <c r="O113" s="131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8"/>
      <c r="M114" s="20"/>
      <c r="N114" s="19" t="s">
        <v>434</v>
      </c>
      <c r="O114" s="148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8"/>
      <c r="M115" s="20"/>
      <c r="N115" s="19" t="s">
        <v>434</v>
      </c>
      <c r="O115" s="148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8"/>
      <c r="M116" s="20"/>
      <c r="N116" s="19" t="s">
        <v>434</v>
      </c>
      <c r="O116" s="148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8"/>
      <c r="M117" s="20"/>
      <c r="N117" s="19" t="s">
        <v>434</v>
      </c>
      <c r="O117" s="148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9"/>
      <c r="M118" s="19" t="s">
        <v>449</v>
      </c>
      <c r="N118" s="19" t="s">
        <v>429</v>
      </c>
      <c r="O118" s="148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0" t="s">
        <v>450</v>
      </c>
      <c r="G119" s="130"/>
      <c r="H119" s="130"/>
      <c r="I119" s="130"/>
      <c r="J119" s="130"/>
      <c r="K119" s="20" t="s">
        <v>420</v>
      </c>
      <c r="L119" s="20" t="s">
        <v>421</v>
      </c>
      <c r="M119" s="134" t="s">
        <v>419</v>
      </c>
      <c r="N119" s="134"/>
      <c r="O119" s="148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8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1">
        <f>(K121+K122+K123+K124+K125)/5</f>
        <v>1</v>
      </c>
      <c r="M121" s="20"/>
      <c r="N121" s="19" t="s">
        <v>434</v>
      </c>
      <c r="O121" s="148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8"/>
      <c r="M122" s="20"/>
      <c r="N122" s="19" t="s">
        <v>478</v>
      </c>
      <c r="O122" s="148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8"/>
      <c r="M123" s="20"/>
      <c r="N123" s="20" t="s">
        <v>478</v>
      </c>
      <c r="O123" s="148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8"/>
      <c r="M124" s="20"/>
      <c r="N124" s="19" t="s">
        <v>434</v>
      </c>
      <c r="O124" s="148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9"/>
      <c r="M125" s="20"/>
      <c r="N125" s="19" t="s">
        <v>434</v>
      </c>
      <c r="O125" s="149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27" t="s">
        <v>523</v>
      </c>
      <c r="G127" s="128"/>
      <c r="H127" s="128"/>
      <c r="I127" s="128"/>
      <c r="J127" s="128"/>
      <c r="K127" s="128"/>
      <c r="L127" s="128"/>
      <c r="M127" s="128"/>
      <c r="N127" s="128"/>
      <c r="O127" s="129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27" t="s">
        <v>423</v>
      </c>
      <c r="G128" s="128"/>
      <c r="H128" s="128"/>
      <c r="I128" s="128"/>
      <c r="J128" s="128"/>
      <c r="K128" s="128"/>
      <c r="L128" s="128"/>
      <c r="M128" s="128"/>
      <c r="N128" s="128"/>
      <c r="O128" s="129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0" t="s">
        <v>424</v>
      </c>
      <c r="G129" s="130"/>
      <c r="H129" s="130"/>
      <c r="I129" s="130"/>
      <c r="J129" s="130"/>
      <c r="K129" s="19" t="s">
        <v>417</v>
      </c>
      <c r="L129" s="19" t="s">
        <v>418</v>
      </c>
      <c r="M129" s="130" t="s">
        <v>419</v>
      </c>
      <c r="N129" s="130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1">
        <f>(K130+K131+K132+K133+K134+K135)/6</f>
        <v>1</v>
      </c>
      <c r="M130" s="19" t="s">
        <v>428</v>
      </c>
      <c r="N130" s="19" t="s">
        <v>429</v>
      </c>
      <c r="O130" s="131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8"/>
      <c r="M131" s="20"/>
      <c r="N131" s="19" t="s">
        <v>434</v>
      </c>
      <c r="O131" s="148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8"/>
      <c r="M132" s="20"/>
      <c r="N132" s="19" t="s">
        <v>434</v>
      </c>
      <c r="O132" s="148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8"/>
      <c r="M133" s="20"/>
      <c r="N133" s="19" t="s">
        <v>434</v>
      </c>
      <c r="O133" s="148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8"/>
      <c r="M134" s="20"/>
      <c r="N134" s="19" t="s">
        <v>434</v>
      </c>
      <c r="O134" s="148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9"/>
      <c r="M135" s="19" t="s">
        <v>449</v>
      </c>
      <c r="N135" s="19" t="s">
        <v>429</v>
      </c>
      <c r="O135" s="148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0" t="s">
        <v>450</v>
      </c>
      <c r="G136" s="130"/>
      <c r="H136" s="130"/>
      <c r="I136" s="130"/>
      <c r="J136" s="130"/>
      <c r="K136" s="20" t="s">
        <v>420</v>
      </c>
      <c r="L136" s="20" t="s">
        <v>421</v>
      </c>
      <c r="M136" s="134" t="s">
        <v>419</v>
      </c>
      <c r="N136" s="134"/>
      <c r="O136" s="148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8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1">
        <f>(K138+K139+K140+K141+K142)/5</f>
        <v>1</v>
      </c>
      <c r="M138" s="20"/>
      <c r="N138" s="19" t="s">
        <v>434</v>
      </c>
      <c r="O138" s="148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8"/>
      <c r="M139" s="20"/>
      <c r="N139" s="19" t="s">
        <v>478</v>
      </c>
      <c r="O139" s="148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8"/>
      <c r="M140" s="20"/>
      <c r="N140" s="20" t="s">
        <v>478</v>
      </c>
      <c r="O140" s="148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8"/>
      <c r="M141" s="20"/>
      <c r="N141" s="19" t="s">
        <v>434</v>
      </c>
      <c r="O141" s="148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9"/>
      <c r="M142" s="20"/>
      <c r="N142" s="19" t="s">
        <v>434</v>
      </c>
      <c r="O142" s="149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27" t="s">
        <v>530</v>
      </c>
      <c r="G144" s="128"/>
      <c r="H144" s="128"/>
      <c r="I144" s="128"/>
      <c r="J144" s="128"/>
      <c r="K144" s="128"/>
      <c r="L144" s="128"/>
      <c r="M144" s="128"/>
      <c r="N144" s="128"/>
      <c r="O144" s="129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27" t="s">
        <v>423</v>
      </c>
      <c r="G145" s="128"/>
      <c r="H145" s="128"/>
      <c r="I145" s="128"/>
      <c r="J145" s="128"/>
      <c r="K145" s="128"/>
      <c r="L145" s="128"/>
      <c r="M145" s="128"/>
      <c r="N145" s="128"/>
      <c r="O145" s="129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0" t="s">
        <v>424</v>
      </c>
      <c r="G146" s="130"/>
      <c r="H146" s="130"/>
      <c r="I146" s="130"/>
      <c r="J146" s="130"/>
      <c r="K146" s="19" t="s">
        <v>417</v>
      </c>
      <c r="L146" s="19" t="s">
        <v>418</v>
      </c>
      <c r="M146" s="130" t="s">
        <v>419</v>
      </c>
      <c r="N146" s="130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1">
        <f>(K147+K148+K149+K150+K151+K152)/6</f>
        <v>1.9083333333333332</v>
      </c>
      <c r="M147" s="19" t="s">
        <v>428</v>
      </c>
      <c r="N147" s="34" t="s">
        <v>429</v>
      </c>
      <c r="O147" s="142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8"/>
      <c r="M148" s="20"/>
      <c r="N148" s="34" t="s">
        <v>434</v>
      </c>
      <c r="O148" s="142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8"/>
      <c r="M149" s="20"/>
      <c r="N149" s="34" t="s">
        <v>434</v>
      </c>
      <c r="O149" s="142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8"/>
      <c r="M150" s="20"/>
      <c r="N150" s="34" t="s">
        <v>434</v>
      </c>
      <c r="O150" s="142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8"/>
      <c r="M151" s="19"/>
      <c r="N151" s="34" t="s">
        <v>434</v>
      </c>
      <c r="O151" s="142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9"/>
      <c r="M152" s="19" t="s">
        <v>449</v>
      </c>
      <c r="N152" s="34" t="s">
        <v>429</v>
      </c>
      <c r="O152" s="142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0" t="s">
        <v>450</v>
      </c>
      <c r="G153" s="130"/>
      <c r="H153" s="130"/>
      <c r="I153" s="130"/>
      <c r="J153" s="130"/>
      <c r="K153" s="20" t="s">
        <v>420</v>
      </c>
      <c r="L153" s="20" t="s">
        <v>421</v>
      </c>
      <c r="M153" s="134" t="s">
        <v>419</v>
      </c>
      <c r="N153" s="135"/>
      <c r="O153" s="142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2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1">
        <f>(K155+K156+K157+K158+K159)/5</f>
        <v>1</v>
      </c>
      <c r="M155" s="20"/>
      <c r="N155" s="34" t="s">
        <v>434</v>
      </c>
      <c r="O155" s="142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8"/>
      <c r="M156" s="20"/>
      <c r="N156" s="34" t="s">
        <v>478</v>
      </c>
      <c r="O156" s="142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8"/>
      <c r="M157" s="20"/>
      <c r="N157" s="35" t="s">
        <v>478</v>
      </c>
      <c r="O157" s="142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8"/>
      <c r="M158" s="20"/>
      <c r="N158" s="34" t="s">
        <v>434</v>
      </c>
      <c r="O158" s="142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9"/>
      <c r="M159" s="20"/>
      <c r="N159" s="34" t="s">
        <v>434</v>
      </c>
      <c r="O159" s="142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2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27" t="s">
        <v>538</v>
      </c>
      <c r="G161" s="128"/>
      <c r="H161" s="128"/>
      <c r="I161" s="128"/>
      <c r="J161" s="128"/>
      <c r="K161" s="128"/>
      <c r="L161" s="128"/>
      <c r="M161" s="128"/>
      <c r="N161" s="128"/>
      <c r="O161" s="129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27" t="s">
        <v>423</v>
      </c>
      <c r="G162" s="128"/>
      <c r="H162" s="128"/>
      <c r="I162" s="128"/>
      <c r="J162" s="128"/>
      <c r="K162" s="128"/>
      <c r="L162" s="128"/>
      <c r="M162" s="128"/>
      <c r="N162" s="128"/>
      <c r="O162" s="129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0" t="s">
        <v>424</v>
      </c>
      <c r="G163" s="130"/>
      <c r="H163" s="130"/>
      <c r="I163" s="130"/>
      <c r="J163" s="130"/>
      <c r="K163" s="19" t="s">
        <v>417</v>
      </c>
      <c r="L163" s="19" t="s">
        <v>418</v>
      </c>
      <c r="M163" s="130" t="s">
        <v>419</v>
      </c>
      <c r="N163" s="130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1">
        <f>(K164+K165+K166+K167+K168+K169)/6</f>
        <v>1.25</v>
      </c>
      <c r="M164" s="19" t="s">
        <v>428</v>
      </c>
      <c r="N164" s="19" t="s">
        <v>429</v>
      </c>
      <c r="O164" s="131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8"/>
      <c r="M165" s="20"/>
      <c r="N165" s="19" t="s">
        <v>434</v>
      </c>
      <c r="O165" s="148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8"/>
      <c r="M166" s="20"/>
      <c r="N166" s="19" t="s">
        <v>434</v>
      </c>
      <c r="O166" s="148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8"/>
      <c r="M167" s="20"/>
      <c r="N167" s="19" t="s">
        <v>434</v>
      </c>
      <c r="O167" s="148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8"/>
      <c r="M168" s="20"/>
      <c r="N168" s="19" t="s">
        <v>434</v>
      </c>
      <c r="O168" s="148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9"/>
      <c r="M169" s="19"/>
      <c r="N169" s="19" t="s">
        <v>429</v>
      </c>
      <c r="O169" s="148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0" t="s">
        <v>450</v>
      </c>
      <c r="G170" s="130"/>
      <c r="H170" s="130"/>
      <c r="I170" s="130"/>
      <c r="J170" s="130"/>
      <c r="K170" s="20" t="s">
        <v>420</v>
      </c>
      <c r="L170" s="20" t="s">
        <v>421</v>
      </c>
      <c r="M170" s="134" t="s">
        <v>419</v>
      </c>
      <c r="N170" s="134"/>
      <c r="O170" s="148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8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1">
        <f>(K172+K173+K174+K175+K176)/5</f>
        <v>1</v>
      </c>
      <c r="M172" s="20"/>
      <c r="N172" s="19" t="s">
        <v>434</v>
      </c>
      <c r="O172" s="148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8"/>
      <c r="M173" s="20"/>
      <c r="N173" s="19" t="s">
        <v>478</v>
      </c>
      <c r="O173" s="148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8"/>
      <c r="M174" s="20"/>
      <c r="N174" s="20" t="s">
        <v>478</v>
      </c>
      <c r="O174" s="148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8"/>
      <c r="M175" s="20"/>
      <c r="N175" s="19" t="s">
        <v>434</v>
      </c>
      <c r="O175" s="148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9"/>
      <c r="M176" s="20"/>
      <c r="N176" s="19" t="s">
        <v>434</v>
      </c>
      <c r="O176" s="149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27" t="s">
        <v>546</v>
      </c>
      <c r="G178" s="128"/>
      <c r="H178" s="128"/>
      <c r="I178" s="128"/>
      <c r="J178" s="128"/>
      <c r="K178" s="128"/>
      <c r="L178" s="128"/>
      <c r="M178" s="128"/>
      <c r="N178" s="128"/>
      <c r="O178" s="129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27" t="s">
        <v>423</v>
      </c>
      <c r="G179" s="128"/>
      <c r="H179" s="128"/>
      <c r="I179" s="128"/>
      <c r="J179" s="128"/>
      <c r="K179" s="128"/>
      <c r="L179" s="128"/>
      <c r="M179" s="128"/>
      <c r="N179" s="128"/>
      <c r="O179" s="129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0" t="s">
        <v>424</v>
      </c>
      <c r="G180" s="130"/>
      <c r="H180" s="130"/>
      <c r="I180" s="130"/>
      <c r="J180" s="130"/>
      <c r="K180" s="19" t="s">
        <v>417</v>
      </c>
      <c r="L180" s="19" t="s">
        <v>418</v>
      </c>
      <c r="M180" s="130" t="s">
        <v>419</v>
      </c>
      <c r="N180" s="130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1">
        <f>(K181+K182+K183+K184+K185+K186)/6</f>
        <v>1.7008333333333334</v>
      </c>
      <c r="M181" s="19" t="s">
        <v>428</v>
      </c>
      <c r="N181" s="19" t="s">
        <v>429</v>
      </c>
      <c r="O181" s="131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8"/>
      <c r="M182" s="20" t="s">
        <v>471</v>
      </c>
      <c r="N182" s="19" t="s">
        <v>434</v>
      </c>
      <c r="O182" s="148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8"/>
      <c r="M183" s="20"/>
      <c r="N183" s="19" t="s">
        <v>434</v>
      </c>
      <c r="O183" s="148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8"/>
      <c r="M184" s="20"/>
      <c r="N184" s="19" t="s">
        <v>434</v>
      </c>
      <c r="O184" s="148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8"/>
      <c r="M185" s="19" t="s">
        <v>476</v>
      </c>
      <c r="N185" s="19" t="s">
        <v>434</v>
      </c>
      <c r="O185" s="148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9"/>
      <c r="M186" s="19" t="s">
        <v>449</v>
      </c>
      <c r="N186" s="19" t="s">
        <v>429</v>
      </c>
      <c r="O186" s="148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0" t="s">
        <v>450</v>
      </c>
      <c r="G187" s="130"/>
      <c r="H187" s="130"/>
      <c r="I187" s="130"/>
      <c r="J187" s="130"/>
      <c r="K187" s="20" t="s">
        <v>420</v>
      </c>
      <c r="L187" s="20" t="s">
        <v>421</v>
      </c>
      <c r="M187" s="134" t="s">
        <v>419</v>
      </c>
      <c r="N187" s="134"/>
      <c r="O187" s="148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8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1">
        <f>(K189+K190+K191+K192+K193)/5</f>
        <v>1.0893049932523617</v>
      </c>
      <c r="M189" s="20"/>
      <c r="N189" s="19" t="s">
        <v>434</v>
      </c>
      <c r="O189" s="148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8"/>
      <c r="M190" s="20"/>
      <c r="N190" s="19" t="s">
        <v>478</v>
      </c>
      <c r="O190" s="148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8"/>
      <c r="M191" s="20"/>
      <c r="N191" s="20" t="s">
        <v>478</v>
      </c>
      <c r="O191" s="148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8"/>
      <c r="M192" s="19" t="s">
        <v>503</v>
      </c>
      <c r="N192" s="19" t="s">
        <v>434</v>
      </c>
      <c r="O192" s="148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9"/>
      <c r="M193" s="20" t="s">
        <v>554</v>
      </c>
      <c r="N193" s="19" t="s">
        <v>434</v>
      </c>
      <c r="O193" s="149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27" t="s">
        <v>555</v>
      </c>
      <c r="G195" s="128"/>
      <c r="H195" s="128"/>
      <c r="I195" s="128"/>
      <c r="J195" s="128"/>
      <c r="K195" s="128"/>
      <c r="L195" s="128"/>
      <c r="M195" s="128"/>
      <c r="N195" s="128"/>
      <c r="O195" s="129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27" t="s">
        <v>423</v>
      </c>
      <c r="G196" s="128"/>
      <c r="H196" s="128"/>
      <c r="I196" s="128"/>
      <c r="J196" s="128"/>
      <c r="K196" s="128"/>
      <c r="L196" s="128"/>
      <c r="M196" s="128"/>
      <c r="N196" s="128"/>
      <c r="O196" s="129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0" t="s">
        <v>424</v>
      </c>
      <c r="G197" s="130"/>
      <c r="H197" s="130"/>
      <c r="I197" s="130"/>
      <c r="J197" s="130"/>
      <c r="K197" s="19" t="s">
        <v>417</v>
      </c>
      <c r="L197" s="19" t="s">
        <v>418</v>
      </c>
      <c r="M197" s="130" t="s">
        <v>419</v>
      </c>
      <c r="N197" s="130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1">
        <f>(K198+K199+K200+K201+K202+K203)/6</f>
        <v>1.9198592375366568</v>
      </c>
      <c r="M198" s="19" t="s">
        <v>428</v>
      </c>
      <c r="N198" s="19" t="s">
        <v>429</v>
      </c>
      <c r="O198" s="131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8"/>
      <c r="M199" s="20" t="s">
        <v>471</v>
      </c>
      <c r="N199" s="19" t="s">
        <v>434</v>
      </c>
      <c r="O199" s="148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8"/>
      <c r="M200" s="20"/>
      <c r="N200" s="19" t="s">
        <v>434</v>
      </c>
      <c r="O200" s="148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8"/>
      <c r="M201" s="20"/>
      <c r="N201" s="19" t="s">
        <v>434</v>
      </c>
      <c r="O201" s="148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8"/>
      <c r="M202" s="20" t="s">
        <v>554</v>
      </c>
      <c r="N202" s="19" t="s">
        <v>434</v>
      </c>
      <c r="O202" s="148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9"/>
      <c r="M203" s="19" t="s">
        <v>449</v>
      </c>
      <c r="N203" s="19" t="s">
        <v>429</v>
      </c>
      <c r="O203" s="148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0" t="s">
        <v>450</v>
      </c>
      <c r="G204" s="130"/>
      <c r="H204" s="130"/>
      <c r="I204" s="130"/>
      <c r="J204" s="130"/>
      <c r="K204" s="20" t="s">
        <v>420</v>
      </c>
      <c r="L204" s="20" t="s">
        <v>421</v>
      </c>
      <c r="M204" s="134" t="s">
        <v>419</v>
      </c>
      <c r="N204" s="134"/>
      <c r="O204" s="148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8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1">
        <f>(K206+K207+K208+K209+K210)/5</f>
        <v>1.0021678321678322</v>
      </c>
      <c r="M206" s="20"/>
      <c r="N206" s="19" t="s">
        <v>434</v>
      </c>
      <c r="O206" s="148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8"/>
      <c r="M207" s="20"/>
      <c r="N207" s="19" t="s">
        <v>478</v>
      </c>
      <c r="O207" s="148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8"/>
      <c r="M208" s="20"/>
      <c r="N208" s="20" t="s">
        <v>478</v>
      </c>
      <c r="O208" s="148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8"/>
      <c r="M209" s="20"/>
      <c r="N209" s="19" t="s">
        <v>434</v>
      </c>
      <c r="O209" s="148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9"/>
      <c r="M210" s="20" t="s">
        <v>554</v>
      </c>
      <c r="N210" s="19" t="s">
        <v>434</v>
      </c>
      <c r="O210" s="149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27" t="s">
        <v>563</v>
      </c>
      <c r="G212" s="128"/>
      <c r="H212" s="128"/>
      <c r="I212" s="128"/>
      <c r="J212" s="128"/>
      <c r="K212" s="128"/>
      <c r="L212" s="128"/>
      <c r="M212" s="128"/>
      <c r="N212" s="128"/>
      <c r="O212" s="129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27" t="s">
        <v>423</v>
      </c>
      <c r="G213" s="128"/>
      <c r="H213" s="128"/>
      <c r="I213" s="128"/>
      <c r="J213" s="128"/>
      <c r="K213" s="128"/>
      <c r="L213" s="128"/>
      <c r="M213" s="128"/>
      <c r="N213" s="128"/>
      <c r="O213" s="129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0" t="s">
        <v>424</v>
      </c>
      <c r="G214" s="130"/>
      <c r="H214" s="130"/>
      <c r="I214" s="130"/>
      <c r="J214" s="130"/>
      <c r="K214" s="19" t="s">
        <v>417</v>
      </c>
      <c r="L214" s="19" t="s">
        <v>418</v>
      </c>
      <c r="M214" s="130" t="s">
        <v>419</v>
      </c>
      <c r="N214" s="130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1">
        <f>(K215+K216+K217+K218+K219+K220)/6</f>
        <v>1.7909153543307088</v>
      </c>
      <c r="M215" s="19" t="s">
        <v>428</v>
      </c>
      <c r="N215" s="19" t="s">
        <v>429</v>
      </c>
      <c r="O215" s="131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8"/>
      <c r="M216" s="20" t="s">
        <v>471</v>
      </c>
      <c r="N216" s="19" t="s">
        <v>434</v>
      </c>
      <c r="O216" s="148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8"/>
      <c r="M217" s="20"/>
      <c r="N217" s="19" t="s">
        <v>434</v>
      </c>
      <c r="O217" s="148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8"/>
      <c r="M218" s="20"/>
      <c r="N218" s="19" t="s">
        <v>434</v>
      </c>
      <c r="O218" s="148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8"/>
      <c r="M219" s="20" t="s">
        <v>554</v>
      </c>
      <c r="N219" s="19" t="s">
        <v>434</v>
      </c>
      <c r="O219" s="148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9"/>
      <c r="M220" s="19" t="s">
        <v>449</v>
      </c>
      <c r="N220" s="19" t="s">
        <v>429</v>
      </c>
      <c r="O220" s="148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0" t="s">
        <v>450</v>
      </c>
      <c r="G221" s="130"/>
      <c r="H221" s="130"/>
      <c r="I221" s="130"/>
      <c r="J221" s="130"/>
      <c r="K221" s="20" t="s">
        <v>420</v>
      </c>
      <c r="L221" s="20" t="s">
        <v>421</v>
      </c>
      <c r="M221" s="134" t="s">
        <v>419</v>
      </c>
      <c r="N221" s="134"/>
      <c r="O221" s="148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8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1">
        <f>(K223+K224+K225+K226+K227)/5</f>
        <v>1.0163461538461538</v>
      </c>
      <c r="M223" s="20"/>
      <c r="N223" s="19" t="s">
        <v>434</v>
      </c>
      <c r="O223" s="148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8"/>
      <c r="M224" s="20"/>
      <c r="N224" s="19" t="s">
        <v>478</v>
      </c>
      <c r="O224" s="148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8"/>
      <c r="M225" s="20"/>
      <c r="N225" s="20" t="s">
        <v>478</v>
      </c>
      <c r="O225" s="148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8"/>
      <c r="M226" s="20"/>
      <c r="N226" s="19" t="s">
        <v>434</v>
      </c>
      <c r="O226" s="148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9"/>
      <c r="M227" s="20" t="s">
        <v>554</v>
      </c>
      <c r="N227" s="19" t="s">
        <v>434</v>
      </c>
      <c r="O227" s="149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27" t="s">
        <v>570</v>
      </c>
      <c r="G229" s="128"/>
      <c r="H229" s="128"/>
      <c r="I229" s="128"/>
      <c r="J229" s="128"/>
      <c r="K229" s="128"/>
      <c r="L229" s="128"/>
      <c r="M229" s="128"/>
      <c r="N229" s="128"/>
      <c r="O229" s="129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27" t="s">
        <v>423</v>
      </c>
      <c r="G230" s="128"/>
      <c r="H230" s="128"/>
      <c r="I230" s="128"/>
      <c r="J230" s="128"/>
      <c r="K230" s="128"/>
      <c r="L230" s="128"/>
      <c r="M230" s="128"/>
      <c r="N230" s="128"/>
      <c r="O230" s="129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0" t="s">
        <v>424</v>
      </c>
      <c r="G231" s="130"/>
      <c r="H231" s="130"/>
      <c r="I231" s="130"/>
      <c r="J231" s="130"/>
      <c r="K231" s="19" t="s">
        <v>417</v>
      </c>
      <c r="L231" s="19" t="s">
        <v>418</v>
      </c>
      <c r="M231" s="130" t="s">
        <v>419</v>
      </c>
      <c r="N231" s="130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1">
        <f>(K232+K233+K234+K235+K236+K237)/6</f>
        <v>1.5833333333333333</v>
      </c>
      <c r="M232" s="19" t="s">
        <v>428</v>
      </c>
      <c r="N232" s="19" t="s">
        <v>429</v>
      </c>
      <c r="O232" s="131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8"/>
      <c r="M233" s="20"/>
      <c r="N233" s="19" t="s">
        <v>434</v>
      </c>
      <c r="O233" s="148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8"/>
      <c r="M234" s="20"/>
      <c r="N234" s="19" t="s">
        <v>434</v>
      </c>
      <c r="O234" s="148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8"/>
      <c r="M235" s="20"/>
      <c r="N235" s="19" t="s">
        <v>434</v>
      </c>
      <c r="O235" s="148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8"/>
      <c r="M236" s="20"/>
      <c r="N236" s="19" t="s">
        <v>434</v>
      </c>
      <c r="O236" s="148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9"/>
      <c r="M237" s="19" t="s">
        <v>449</v>
      </c>
      <c r="N237" s="19" t="s">
        <v>429</v>
      </c>
      <c r="O237" s="148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0" t="s">
        <v>450</v>
      </c>
      <c r="G238" s="130"/>
      <c r="H238" s="130"/>
      <c r="I238" s="130"/>
      <c r="J238" s="130"/>
      <c r="K238" s="20" t="s">
        <v>420</v>
      </c>
      <c r="L238" s="20" t="s">
        <v>421</v>
      </c>
      <c r="M238" s="134" t="s">
        <v>419</v>
      </c>
      <c r="N238" s="134"/>
      <c r="O238" s="148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8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1">
        <f>(K240+K241+K242+K243+K244)/5</f>
        <v>1</v>
      </c>
      <c r="M240" s="20"/>
      <c r="N240" s="19" t="s">
        <v>434</v>
      </c>
      <c r="O240" s="148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8"/>
      <c r="M241" s="20"/>
      <c r="N241" s="19" t="s">
        <v>478</v>
      </c>
      <c r="O241" s="148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8"/>
      <c r="M242" s="20"/>
      <c r="N242" s="20" t="s">
        <v>478</v>
      </c>
      <c r="O242" s="148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8"/>
      <c r="M243" s="20"/>
      <c r="N243" s="19" t="s">
        <v>434</v>
      </c>
      <c r="O243" s="148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9"/>
      <c r="M244" s="20"/>
      <c r="N244" s="19" t="s">
        <v>434</v>
      </c>
      <c r="O244" s="149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27" t="s">
        <v>578</v>
      </c>
      <c r="G246" s="128"/>
      <c r="H246" s="128"/>
      <c r="I246" s="128"/>
      <c r="J246" s="128"/>
      <c r="K246" s="128"/>
      <c r="L246" s="128"/>
      <c r="M246" s="128"/>
      <c r="N246" s="128"/>
      <c r="O246" s="129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27" t="s">
        <v>423</v>
      </c>
      <c r="G247" s="128"/>
      <c r="H247" s="128"/>
      <c r="I247" s="128"/>
      <c r="J247" s="128"/>
      <c r="K247" s="128"/>
      <c r="L247" s="128"/>
      <c r="M247" s="128"/>
      <c r="N247" s="128"/>
      <c r="O247" s="129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0" t="s">
        <v>424</v>
      </c>
      <c r="G248" s="130"/>
      <c r="H248" s="130"/>
      <c r="I248" s="130"/>
      <c r="J248" s="130"/>
      <c r="K248" s="19" t="s">
        <v>417</v>
      </c>
      <c r="L248" s="19" t="s">
        <v>418</v>
      </c>
      <c r="M248" s="130" t="s">
        <v>419</v>
      </c>
      <c r="N248" s="130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1">
        <f>(K249+K250+K251+K252+K253+K254)/6</f>
        <v>2.0698130783845072</v>
      </c>
      <c r="M249" s="19" t="s">
        <v>428</v>
      </c>
      <c r="N249" s="19" t="s">
        <v>429</v>
      </c>
      <c r="O249" s="131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8"/>
      <c r="M250" s="20" t="s">
        <v>471</v>
      </c>
      <c r="N250" s="19" t="s">
        <v>434</v>
      </c>
      <c r="O250" s="148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8"/>
      <c r="M251" s="20"/>
      <c r="N251" s="19" t="s">
        <v>434</v>
      </c>
      <c r="O251" s="148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8"/>
      <c r="M252" s="20"/>
      <c r="N252" s="19" t="s">
        <v>434</v>
      </c>
      <c r="O252" s="148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8"/>
      <c r="M253" s="20" t="s">
        <v>554</v>
      </c>
      <c r="N253" s="19" t="s">
        <v>434</v>
      </c>
      <c r="O253" s="148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9"/>
      <c r="M254" s="19" t="s">
        <v>449</v>
      </c>
      <c r="N254" s="19" t="s">
        <v>429</v>
      </c>
      <c r="O254" s="148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0" t="s">
        <v>450</v>
      </c>
      <c r="G255" s="130"/>
      <c r="H255" s="130"/>
      <c r="I255" s="130"/>
      <c r="J255" s="130"/>
      <c r="K255" s="20" t="s">
        <v>420</v>
      </c>
      <c r="L255" s="20" t="s">
        <v>421</v>
      </c>
      <c r="M255" s="134" t="s">
        <v>419</v>
      </c>
      <c r="N255" s="134"/>
      <c r="O255" s="148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8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1">
        <f>(K257+K258+K259+K260+K261)/5</f>
        <v>1.0069646569646569</v>
      </c>
      <c r="M257" s="20"/>
      <c r="N257" s="19" t="s">
        <v>434</v>
      </c>
      <c r="O257" s="148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8"/>
      <c r="M258" s="20"/>
      <c r="N258" s="19" t="s">
        <v>478</v>
      </c>
      <c r="O258" s="148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8"/>
      <c r="M259" s="20"/>
      <c r="N259" s="20" t="s">
        <v>478</v>
      </c>
      <c r="O259" s="148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8"/>
      <c r="M260" s="20"/>
      <c r="N260" s="19" t="s">
        <v>434</v>
      </c>
      <c r="O260" s="148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9"/>
      <c r="M261" s="20" t="s">
        <v>554</v>
      </c>
      <c r="N261" s="19" t="s">
        <v>434</v>
      </c>
      <c r="O261" s="149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27" t="s">
        <v>585</v>
      </c>
      <c r="G263" s="128"/>
      <c r="H263" s="128"/>
      <c r="I263" s="128"/>
      <c r="J263" s="128"/>
      <c r="K263" s="128"/>
      <c r="L263" s="128"/>
      <c r="M263" s="128"/>
      <c r="N263" s="128"/>
      <c r="O263" s="129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27" t="s">
        <v>423</v>
      </c>
      <c r="G264" s="128"/>
      <c r="H264" s="128"/>
      <c r="I264" s="128"/>
      <c r="J264" s="128"/>
      <c r="K264" s="128"/>
      <c r="L264" s="128"/>
      <c r="M264" s="128"/>
      <c r="N264" s="128"/>
      <c r="O264" s="129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0" t="s">
        <v>424</v>
      </c>
      <c r="G265" s="130"/>
      <c r="H265" s="130"/>
      <c r="I265" s="130"/>
      <c r="J265" s="130"/>
      <c r="K265" s="19" t="s">
        <v>417</v>
      </c>
      <c r="L265" s="19" t="s">
        <v>418</v>
      </c>
      <c r="M265" s="130" t="s">
        <v>419</v>
      </c>
      <c r="N265" s="130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1">
        <f>(K266+K267+K268+K269+K270+K271)/6</f>
        <v>1.8833333333333335</v>
      </c>
      <c r="M266" s="19" t="s">
        <v>428</v>
      </c>
      <c r="N266" s="19" t="s">
        <v>429</v>
      </c>
      <c r="O266" s="131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8"/>
      <c r="M267" s="20"/>
      <c r="N267" s="19" t="s">
        <v>434</v>
      </c>
      <c r="O267" s="148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8"/>
      <c r="M268" s="20"/>
      <c r="N268" s="19" t="s">
        <v>434</v>
      </c>
      <c r="O268" s="148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8"/>
      <c r="M269" s="20"/>
      <c r="N269" s="19" t="s">
        <v>434</v>
      </c>
      <c r="O269" s="148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8"/>
      <c r="M270" s="19"/>
      <c r="N270" s="19" t="s">
        <v>434</v>
      </c>
      <c r="O270" s="148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9"/>
      <c r="M271" s="19" t="s">
        <v>449</v>
      </c>
      <c r="N271" s="19" t="s">
        <v>429</v>
      </c>
      <c r="O271" s="148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0" t="s">
        <v>450</v>
      </c>
      <c r="G272" s="130"/>
      <c r="H272" s="130"/>
      <c r="I272" s="130"/>
      <c r="J272" s="130"/>
      <c r="K272" s="20" t="s">
        <v>420</v>
      </c>
      <c r="L272" s="20" t="s">
        <v>421</v>
      </c>
      <c r="M272" s="134" t="s">
        <v>419</v>
      </c>
      <c r="N272" s="134"/>
      <c r="O272" s="148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8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1">
        <f>(K274+K275+K276+K277+K278)/5</f>
        <v>1</v>
      </c>
      <c r="M274" s="20"/>
      <c r="N274" s="19" t="s">
        <v>434</v>
      </c>
      <c r="O274" s="148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8"/>
      <c r="M275" s="20"/>
      <c r="N275" s="19" t="s">
        <v>478</v>
      </c>
      <c r="O275" s="148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8"/>
      <c r="M276" s="20"/>
      <c r="N276" s="20" t="s">
        <v>478</v>
      </c>
      <c r="O276" s="148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8"/>
      <c r="M277" s="20"/>
      <c r="N277" s="19" t="s">
        <v>434</v>
      </c>
      <c r="O277" s="148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9"/>
      <c r="M278" s="20"/>
      <c r="N278" s="19" t="s">
        <v>434</v>
      </c>
      <c r="O278" s="149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27" t="s">
        <v>593</v>
      </c>
      <c r="G280" s="128"/>
      <c r="H280" s="128"/>
      <c r="I280" s="128"/>
      <c r="J280" s="128"/>
      <c r="K280" s="128"/>
      <c r="L280" s="128"/>
      <c r="M280" s="128"/>
      <c r="N280" s="128"/>
      <c r="O280" s="129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27" t="s">
        <v>423</v>
      </c>
      <c r="G281" s="128"/>
      <c r="H281" s="128"/>
      <c r="I281" s="128"/>
      <c r="J281" s="128"/>
      <c r="K281" s="128"/>
      <c r="L281" s="128"/>
      <c r="M281" s="128"/>
      <c r="N281" s="128"/>
      <c r="O281" s="129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0" t="s">
        <v>424</v>
      </c>
      <c r="G282" s="130"/>
      <c r="H282" s="130"/>
      <c r="I282" s="130"/>
      <c r="J282" s="130"/>
      <c r="K282" s="19" t="s">
        <v>417</v>
      </c>
      <c r="L282" s="19" t="s">
        <v>418</v>
      </c>
      <c r="M282" s="130" t="s">
        <v>419</v>
      </c>
      <c r="N282" s="130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1">
        <f>(K283+K284+K285+K286+K287+K288)/6</f>
        <v>1.7583333333333335</v>
      </c>
      <c r="M283" s="19" t="s">
        <v>428</v>
      </c>
      <c r="N283" s="19" t="s">
        <v>429</v>
      </c>
      <c r="O283" s="131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8"/>
      <c r="M284" s="20"/>
      <c r="N284" s="19" t="s">
        <v>434</v>
      </c>
      <c r="O284" s="148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8"/>
      <c r="M285" s="20"/>
      <c r="N285" s="19" t="s">
        <v>434</v>
      </c>
      <c r="O285" s="148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8"/>
      <c r="M286" s="20"/>
      <c r="N286" s="19" t="s">
        <v>434</v>
      </c>
      <c r="O286" s="148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8"/>
      <c r="M287" s="20"/>
      <c r="N287" s="19" t="s">
        <v>434</v>
      </c>
      <c r="O287" s="148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9"/>
      <c r="M288" s="19" t="s">
        <v>449</v>
      </c>
      <c r="N288" s="19" t="s">
        <v>429</v>
      </c>
      <c r="O288" s="148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0" t="s">
        <v>450</v>
      </c>
      <c r="G289" s="130"/>
      <c r="H289" s="130"/>
      <c r="I289" s="130"/>
      <c r="J289" s="130"/>
      <c r="K289" s="20" t="s">
        <v>420</v>
      </c>
      <c r="L289" s="20" t="s">
        <v>421</v>
      </c>
      <c r="M289" s="134" t="s">
        <v>419</v>
      </c>
      <c r="N289" s="134"/>
      <c r="O289" s="148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8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1">
        <f>(K291+K292+K293+K294+K295)/5</f>
        <v>1</v>
      </c>
      <c r="M291" s="20"/>
      <c r="N291" s="19" t="s">
        <v>434</v>
      </c>
      <c r="O291" s="148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8"/>
      <c r="M292" s="20"/>
      <c r="N292" s="19" t="s">
        <v>478</v>
      </c>
      <c r="O292" s="148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8"/>
      <c r="M293" s="20"/>
      <c r="N293" s="20" t="s">
        <v>478</v>
      </c>
      <c r="O293" s="148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8"/>
      <c r="M294" s="20"/>
      <c r="N294" s="19" t="s">
        <v>434</v>
      </c>
      <c r="O294" s="148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9"/>
      <c r="M295" s="20"/>
      <c r="N295" s="19" t="s">
        <v>434</v>
      </c>
      <c r="O295" s="149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27" t="s">
        <v>601</v>
      </c>
      <c r="G297" s="128"/>
      <c r="H297" s="128"/>
      <c r="I297" s="128"/>
      <c r="J297" s="128"/>
      <c r="K297" s="128"/>
      <c r="L297" s="128"/>
      <c r="M297" s="128"/>
      <c r="N297" s="128"/>
      <c r="O297" s="129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27" t="s">
        <v>423</v>
      </c>
      <c r="G298" s="128"/>
      <c r="H298" s="128"/>
      <c r="I298" s="128"/>
      <c r="J298" s="128"/>
      <c r="K298" s="128"/>
      <c r="L298" s="128"/>
      <c r="M298" s="128"/>
      <c r="N298" s="128"/>
      <c r="O298" s="129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0" t="s">
        <v>424</v>
      </c>
      <c r="G299" s="130"/>
      <c r="H299" s="130"/>
      <c r="I299" s="130"/>
      <c r="J299" s="130"/>
      <c r="K299" s="19" t="s">
        <v>417</v>
      </c>
      <c r="L299" s="19" t="s">
        <v>418</v>
      </c>
      <c r="M299" s="130" t="s">
        <v>419</v>
      </c>
      <c r="N299" s="130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1">
        <f>(K300+K301+K302+K303+K304+K305)/6</f>
        <v>1.7249999999999999</v>
      </c>
      <c r="M300" s="19" t="s">
        <v>428</v>
      </c>
      <c r="N300" s="19" t="s">
        <v>429</v>
      </c>
      <c r="O300" s="131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8"/>
      <c r="M301" s="20"/>
      <c r="N301" s="19" t="s">
        <v>434</v>
      </c>
      <c r="O301" s="148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8"/>
      <c r="M302" s="20"/>
      <c r="N302" s="19" t="s">
        <v>434</v>
      </c>
      <c r="O302" s="148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8"/>
      <c r="M303" s="20"/>
      <c r="N303" s="19" t="s">
        <v>434</v>
      </c>
      <c r="O303" s="148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8"/>
      <c r="M304" s="20"/>
      <c r="N304" s="19" t="s">
        <v>434</v>
      </c>
      <c r="O304" s="148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9"/>
      <c r="M305" s="19" t="s">
        <v>449</v>
      </c>
      <c r="N305" s="19" t="s">
        <v>429</v>
      </c>
      <c r="O305" s="148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0" t="s">
        <v>450</v>
      </c>
      <c r="G306" s="130"/>
      <c r="H306" s="130"/>
      <c r="I306" s="130"/>
      <c r="J306" s="130"/>
      <c r="K306" s="20" t="s">
        <v>420</v>
      </c>
      <c r="L306" s="20" t="s">
        <v>421</v>
      </c>
      <c r="M306" s="134" t="s">
        <v>419</v>
      </c>
      <c r="N306" s="134"/>
      <c r="O306" s="148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8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1">
        <f>(K308+K309+K310+K311+K312)/5</f>
        <v>1</v>
      </c>
      <c r="M308" s="20"/>
      <c r="N308" s="19" t="s">
        <v>434</v>
      </c>
      <c r="O308" s="148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8"/>
      <c r="M309" s="20"/>
      <c r="N309" s="19" t="s">
        <v>478</v>
      </c>
      <c r="O309" s="148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8"/>
      <c r="M310" s="20"/>
      <c r="N310" s="20" t="s">
        <v>478</v>
      </c>
      <c r="O310" s="148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8"/>
      <c r="M311" s="20"/>
      <c r="N311" s="19" t="s">
        <v>434</v>
      </c>
      <c r="O311" s="148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9"/>
      <c r="M312" s="20"/>
      <c r="N312" s="19" t="s">
        <v>434</v>
      </c>
      <c r="O312" s="149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27" t="s">
        <v>609</v>
      </c>
      <c r="G314" s="128"/>
      <c r="H314" s="128"/>
      <c r="I314" s="128"/>
      <c r="J314" s="128"/>
      <c r="K314" s="128"/>
      <c r="L314" s="128"/>
      <c r="M314" s="128"/>
      <c r="N314" s="128"/>
      <c r="O314" s="129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27" t="s">
        <v>423</v>
      </c>
      <c r="G315" s="128"/>
      <c r="H315" s="128"/>
      <c r="I315" s="128"/>
      <c r="J315" s="128"/>
      <c r="K315" s="128"/>
      <c r="L315" s="128"/>
      <c r="M315" s="128"/>
      <c r="N315" s="128"/>
      <c r="O315" s="129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0" t="s">
        <v>424</v>
      </c>
      <c r="G316" s="130"/>
      <c r="H316" s="130"/>
      <c r="I316" s="130"/>
      <c r="J316" s="130"/>
      <c r="K316" s="19" t="s">
        <v>417</v>
      </c>
      <c r="L316" s="19" t="s">
        <v>418</v>
      </c>
      <c r="M316" s="130" t="s">
        <v>419</v>
      </c>
      <c r="N316" s="130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1">
        <f>(K317+K318+K319+K320+K321+K322)/6</f>
        <v>1.5986419753086418</v>
      </c>
      <c r="M317" s="19" t="s">
        <v>428</v>
      </c>
      <c r="N317" s="19" t="s">
        <v>429</v>
      </c>
      <c r="O317" s="131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8"/>
      <c r="M318" s="20"/>
      <c r="N318" s="19" t="s">
        <v>434</v>
      </c>
      <c r="O318" s="148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8"/>
      <c r="M319" s="20"/>
      <c r="N319" s="19" t="s">
        <v>434</v>
      </c>
      <c r="O319" s="148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8"/>
      <c r="M320" s="20"/>
      <c r="N320" s="19" t="s">
        <v>434</v>
      </c>
      <c r="O320" s="148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8"/>
      <c r="M321" s="20"/>
      <c r="N321" s="19" t="s">
        <v>434</v>
      </c>
      <c r="O321" s="148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9"/>
      <c r="M322" s="19" t="s">
        <v>449</v>
      </c>
      <c r="N322" s="19" t="s">
        <v>429</v>
      </c>
      <c r="O322" s="148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27" t="s">
        <v>450</v>
      </c>
      <c r="G323" s="128"/>
      <c r="H323" s="128"/>
      <c r="I323" s="128"/>
      <c r="J323" s="129"/>
      <c r="K323" s="20" t="s">
        <v>420</v>
      </c>
      <c r="L323" s="20" t="s">
        <v>421</v>
      </c>
      <c r="M323" s="134" t="s">
        <v>419</v>
      </c>
      <c r="N323" s="134"/>
      <c r="O323" s="148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8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1">
        <f>(K325+K326+K327+K328+K329)/5</f>
        <v>1.0089743589743589</v>
      </c>
      <c r="M325" s="20"/>
      <c r="N325" s="19" t="s">
        <v>434</v>
      </c>
      <c r="O325" s="148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8"/>
      <c r="M326" s="20"/>
      <c r="N326" s="19" t="s">
        <v>478</v>
      </c>
      <c r="O326" s="148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8"/>
      <c r="M327" s="20"/>
      <c r="N327" s="20" t="s">
        <v>478</v>
      </c>
      <c r="O327" s="148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8"/>
      <c r="M328" s="20"/>
      <c r="N328" s="19" t="s">
        <v>434</v>
      </c>
      <c r="O328" s="148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9"/>
      <c r="M329" s="20" t="s">
        <v>554</v>
      </c>
      <c r="N329" s="19" t="s">
        <v>434</v>
      </c>
      <c r="O329" s="149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27" t="s">
        <v>617</v>
      </c>
      <c r="G331" s="128"/>
      <c r="H331" s="128"/>
      <c r="I331" s="128"/>
      <c r="J331" s="128"/>
      <c r="K331" s="128"/>
      <c r="L331" s="128"/>
      <c r="M331" s="128"/>
      <c r="N331" s="128"/>
      <c r="O331" s="129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27" t="s">
        <v>423</v>
      </c>
      <c r="G332" s="128"/>
      <c r="H332" s="128"/>
      <c r="I332" s="128"/>
      <c r="J332" s="128"/>
      <c r="K332" s="128"/>
      <c r="L332" s="128"/>
      <c r="M332" s="128"/>
      <c r="N332" s="128"/>
      <c r="O332" s="129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0" t="s">
        <v>424</v>
      </c>
      <c r="G333" s="130"/>
      <c r="H333" s="130"/>
      <c r="I333" s="130"/>
      <c r="J333" s="130"/>
      <c r="K333" s="19" t="s">
        <v>417</v>
      </c>
      <c r="L333" s="19" t="s">
        <v>418</v>
      </c>
      <c r="M333" s="130" t="s">
        <v>419</v>
      </c>
      <c r="N333" s="130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1">
        <f>(K334+K335+K336+K337+K338+K339)/6</f>
        <v>1.8666666666666665</v>
      </c>
      <c r="M334" s="19" t="s">
        <v>428</v>
      </c>
      <c r="N334" s="19" t="s">
        <v>429</v>
      </c>
      <c r="O334" s="131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8"/>
      <c r="M335" s="20"/>
      <c r="N335" s="19" t="s">
        <v>434</v>
      </c>
      <c r="O335" s="148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8"/>
      <c r="M336" s="20"/>
      <c r="N336" s="19" t="s">
        <v>434</v>
      </c>
      <c r="O336" s="148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8"/>
      <c r="M337" s="20"/>
      <c r="N337" s="19" t="s">
        <v>434</v>
      </c>
      <c r="O337" s="148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8"/>
      <c r="M338" s="19"/>
      <c r="N338" s="19" t="s">
        <v>434</v>
      </c>
      <c r="O338" s="148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9"/>
      <c r="M339" s="19" t="s">
        <v>449</v>
      </c>
      <c r="N339" s="19" t="s">
        <v>429</v>
      </c>
      <c r="O339" s="148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0" t="s">
        <v>450</v>
      </c>
      <c r="G340" s="130"/>
      <c r="H340" s="130"/>
      <c r="I340" s="130"/>
      <c r="J340" s="130"/>
      <c r="K340" s="20" t="s">
        <v>420</v>
      </c>
      <c r="L340" s="20" t="s">
        <v>421</v>
      </c>
      <c r="M340" s="134" t="s">
        <v>419</v>
      </c>
      <c r="N340" s="134"/>
      <c r="O340" s="148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8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1">
        <f>(K342+K343+K344+K345+K346)/5</f>
        <v>1</v>
      </c>
      <c r="M342" s="20"/>
      <c r="N342" s="19" t="s">
        <v>434</v>
      </c>
      <c r="O342" s="148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8"/>
      <c r="M343" s="20"/>
      <c r="N343" s="19" t="s">
        <v>478</v>
      </c>
      <c r="O343" s="148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8"/>
      <c r="M344" s="20"/>
      <c r="N344" s="20" t="s">
        <v>478</v>
      </c>
      <c r="O344" s="148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8"/>
      <c r="M345" s="20"/>
      <c r="N345" s="19" t="s">
        <v>434</v>
      </c>
      <c r="O345" s="148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9"/>
      <c r="M346" s="20"/>
      <c r="N346" s="19" t="s">
        <v>434</v>
      </c>
      <c r="O346" s="149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27" t="s">
        <v>624</v>
      </c>
      <c r="G348" s="128"/>
      <c r="H348" s="128"/>
      <c r="I348" s="128"/>
      <c r="J348" s="128"/>
      <c r="K348" s="128"/>
      <c r="L348" s="128"/>
      <c r="M348" s="128"/>
      <c r="N348" s="128"/>
      <c r="O348" s="129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27" t="s">
        <v>423</v>
      </c>
      <c r="G349" s="128"/>
      <c r="H349" s="128"/>
      <c r="I349" s="128"/>
      <c r="J349" s="128"/>
      <c r="K349" s="128"/>
      <c r="L349" s="128"/>
      <c r="M349" s="128"/>
      <c r="N349" s="128"/>
      <c r="O349" s="129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0" t="s">
        <v>424</v>
      </c>
      <c r="G350" s="130"/>
      <c r="H350" s="130"/>
      <c r="I350" s="130"/>
      <c r="J350" s="130"/>
      <c r="K350" s="19" t="s">
        <v>417</v>
      </c>
      <c r="L350" s="19" t="s">
        <v>418</v>
      </c>
      <c r="M350" s="130" t="s">
        <v>419</v>
      </c>
      <c r="N350" s="130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1">
        <f>(K351+K352+K353+K354+K355+K356)/6</f>
        <v>1.9112745098039217</v>
      </c>
      <c r="M351" s="19" t="s">
        <v>428</v>
      </c>
      <c r="N351" s="19" t="s">
        <v>429</v>
      </c>
      <c r="O351" s="131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8"/>
      <c r="M352" s="20"/>
      <c r="N352" s="19" t="s">
        <v>434</v>
      </c>
      <c r="O352" s="148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8"/>
      <c r="M353" s="20"/>
      <c r="N353" s="19" t="s">
        <v>434</v>
      </c>
      <c r="O353" s="148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8"/>
      <c r="M354" s="20"/>
      <c r="N354" s="19" t="s">
        <v>434</v>
      </c>
      <c r="O354" s="148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8"/>
      <c r="M355" s="20"/>
      <c r="N355" s="19" t="s">
        <v>434</v>
      </c>
      <c r="O355" s="148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9"/>
      <c r="M356" s="19" t="s">
        <v>449</v>
      </c>
      <c r="N356" s="19" t="s">
        <v>429</v>
      </c>
      <c r="O356" s="148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0" t="s">
        <v>450</v>
      </c>
      <c r="G357" s="130"/>
      <c r="H357" s="130"/>
      <c r="I357" s="130"/>
      <c r="J357" s="130"/>
      <c r="K357" s="20" t="s">
        <v>420</v>
      </c>
      <c r="L357" s="20" t="s">
        <v>421</v>
      </c>
      <c r="M357" s="134" t="s">
        <v>419</v>
      </c>
      <c r="N357" s="134"/>
      <c r="O357" s="148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8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1">
        <f>(K359+K360+K361+K362+K363)/5</f>
        <v>1</v>
      </c>
      <c r="M359" s="20"/>
      <c r="N359" s="19" t="s">
        <v>434</v>
      </c>
      <c r="O359" s="148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8"/>
      <c r="M360" s="20"/>
      <c r="N360" s="19" t="s">
        <v>478</v>
      </c>
      <c r="O360" s="148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8"/>
      <c r="M361" s="20"/>
      <c r="N361" s="20" t="s">
        <v>478</v>
      </c>
      <c r="O361" s="148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8"/>
      <c r="M362" s="20"/>
      <c r="N362" s="19" t="s">
        <v>434</v>
      </c>
      <c r="O362" s="148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9"/>
      <c r="M363" s="20"/>
      <c r="N363" s="19" t="s">
        <v>434</v>
      </c>
      <c r="O363" s="149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27" t="s">
        <v>631</v>
      </c>
      <c r="G365" s="128"/>
      <c r="H365" s="128"/>
      <c r="I365" s="128"/>
      <c r="J365" s="128"/>
      <c r="K365" s="128"/>
      <c r="L365" s="128"/>
      <c r="M365" s="128"/>
      <c r="N365" s="128"/>
      <c r="O365" s="129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27" t="s">
        <v>423</v>
      </c>
      <c r="G366" s="128"/>
      <c r="H366" s="128"/>
      <c r="I366" s="128"/>
      <c r="J366" s="128"/>
      <c r="K366" s="128"/>
      <c r="L366" s="128"/>
      <c r="M366" s="128"/>
      <c r="N366" s="128"/>
      <c r="O366" s="129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0" t="s">
        <v>424</v>
      </c>
      <c r="G367" s="130"/>
      <c r="H367" s="130"/>
      <c r="I367" s="130"/>
      <c r="J367" s="130"/>
      <c r="K367" s="19" t="s">
        <v>417</v>
      </c>
      <c r="L367" s="19" t="s">
        <v>418</v>
      </c>
      <c r="M367" s="130" t="s">
        <v>419</v>
      </c>
      <c r="N367" s="130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1">
        <f>(K368+K369+K370+K371+K372+K373)/6</f>
        <v>2.1666666666666665</v>
      </c>
      <c r="M368" s="19" t="s">
        <v>428</v>
      </c>
      <c r="N368" s="19" t="s">
        <v>429</v>
      </c>
      <c r="O368" s="131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8"/>
      <c r="M369" s="20"/>
      <c r="N369" s="19" t="s">
        <v>434</v>
      </c>
      <c r="O369" s="148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8"/>
      <c r="M370" s="20"/>
      <c r="N370" s="19" t="s">
        <v>434</v>
      </c>
      <c r="O370" s="148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8"/>
      <c r="M371" s="20"/>
      <c r="N371" s="19" t="s">
        <v>434</v>
      </c>
      <c r="O371" s="148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8"/>
      <c r="M372" s="20"/>
      <c r="N372" s="19" t="s">
        <v>434</v>
      </c>
      <c r="O372" s="148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9"/>
      <c r="M373" s="19" t="s">
        <v>449</v>
      </c>
      <c r="N373" s="19" t="s">
        <v>429</v>
      </c>
      <c r="O373" s="148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0" t="s">
        <v>450</v>
      </c>
      <c r="G374" s="130"/>
      <c r="H374" s="130"/>
      <c r="I374" s="130"/>
      <c r="J374" s="130"/>
      <c r="K374" s="20" t="s">
        <v>420</v>
      </c>
      <c r="L374" s="20" t="s">
        <v>421</v>
      </c>
      <c r="M374" s="134" t="s">
        <v>419</v>
      </c>
      <c r="N374" s="134"/>
      <c r="O374" s="148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8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1">
        <f>(K376+K377+K378+K379+K380)/5</f>
        <v>1</v>
      </c>
      <c r="M376" s="20"/>
      <c r="N376" s="19" t="s">
        <v>434</v>
      </c>
      <c r="O376" s="148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8"/>
      <c r="M377" s="20"/>
      <c r="N377" s="19" t="s">
        <v>478</v>
      </c>
      <c r="O377" s="148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8"/>
      <c r="M378" s="20"/>
      <c r="N378" s="20" t="s">
        <v>478</v>
      </c>
      <c r="O378" s="148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8"/>
      <c r="M379" s="19"/>
      <c r="N379" s="19" t="s">
        <v>434</v>
      </c>
      <c r="O379" s="148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9"/>
      <c r="M380" s="19"/>
      <c r="N380" s="19" t="s">
        <v>434</v>
      </c>
      <c r="O380" s="149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27" t="s">
        <v>639</v>
      </c>
      <c r="G382" s="128"/>
      <c r="H382" s="128"/>
      <c r="I382" s="128"/>
      <c r="J382" s="128"/>
      <c r="K382" s="128"/>
      <c r="L382" s="128"/>
      <c r="M382" s="128"/>
      <c r="N382" s="128"/>
      <c r="O382" s="129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27" t="s">
        <v>423</v>
      </c>
      <c r="G383" s="128"/>
      <c r="H383" s="128"/>
      <c r="I383" s="128"/>
      <c r="J383" s="128"/>
      <c r="K383" s="128"/>
      <c r="L383" s="128"/>
      <c r="M383" s="128"/>
      <c r="N383" s="128"/>
      <c r="O383" s="129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0" t="s">
        <v>424</v>
      </c>
      <c r="G384" s="130"/>
      <c r="H384" s="130"/>
      <c r="I384" s="130"/>
      <c r="J384" s="130"/>
      <c r="K384" s="19" t="s">
        <v>417</v>
      </c>
      <c r="L384" s="19" t="s">
        <v>418</v>
      </c>
      <c r="M384" s="130" t="s">
        <v>419</v>
      </c>
      <c r="N384" s="130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1">
        <f>(K385+K386+K387+K388+K389+K390)/6</f>
        <v>1</v>
      </c>
      <c r="M385" s="20"/>
      <c r="N385" s="19" t="s">
        <v>429</v>
      </c>
      <c r="O385" s="131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8"/>
      <c r="M386" s="20"/>
      <c r="N386" s="19" t="s">
        <v>434</v>
      </c>
      <c r="O386" s="148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8"/>
      <c r="M387" s="20"/>
      <c r="N387" s="19" t="s">
        <v>434</v>
      </c>
      <c r="O387" s="148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8"/>
      <c r="M388" s="20"/>
      <c r="N388" s="19" t="s">
        <v>434</v>
      </c>
      <c r="O388" s="148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8"/>
      <c r="M389" s="20"/>
      <c r="N389" s="19" t="s">
        <v>434</v>
      </c>
      <c r="O389" s="148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9"/>
      <c r="M390" s="20"/>
      <c r="N390" s="19" t="s">
        <v>429</v>
      </c>
      <c r="O390" s="148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0" t="s">
        <v>450</v>
      </c>
      <c r="G391" s="130"/>
      <c r="H391" s="130"/>
      <c r="I391" s="130"/>
      <c r="J391" s="130"/>
      <c r="K391" s="20" t="s">
        <v>420</v>
      </c>
      <c r="L391" s="20" t="s">
        <v>421</v>
      </c>
      <c r="M391" s="134" t="s">
        <v>419</v>
      </c>
      <c r="N391" s="134"/>
      <c r="O391" s="148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8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1">
        <f>(K393+K394+K395+K396+K397)/5</f>
        <v>1</v>
      </c>
      <c r="M393" s="20"/>
      <c r="N393" s="19" t="s">
        <v>434</v>
      </c>
      <c r="O393" s="148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8"/>
      <c r="M394" s="20"/>
      <c r="N394" s="19" t="s">
        <v>478</v>
      </c>
      <c r="O394" s="148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8"/>
      <c r="M395" s="20"/>
      <c r="N395" s="20" t="s">
        <v>478</v>
      </c>
      <c r="O395" s="148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8"/>
      <c r="M396" s="20"/>
      <c r="N396" s="19" t="s">
        <v>434</v>
      </c>
      <c r="O396" s="148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9"/>
      <c r="M397" s="20"/>
      <c r="N397" s="19" t="s">
        <v>434</v>
      </c>
      <c r="O397" s="149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27" t="s">
        <v>647</v>
      </c>
      <c r="G399" s="128"/>
      <c r="H399" s="128"/>
      <c r="I399" s="128"/>
      <c r="J399" s="128"/>
      <c r="K399" s="128"/>
      <c r="L399" s="128"/>
      <c r="M399" s="128"/>
      <c r="N399" s="128"/>
      <c r="O399" s="129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27" t="s">
        <v>423</v>
      </c>
      <c r="G400" s="128"/>
      <c r="H400" s="128"/>
      <c r="I400" s="128"/>
      <c r="J400" s="128"/>
      <c r="K400" s="128"/>
      <c r="L400" s="128"/>
      <c r="M400" s="128"/>
      <c r="N400" s="128"/>
      <c r="O400" s="129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0" t="s">
        <v>424</v>
      </c>
      <c r="G401" s="130"/>
      <c r="H401" s="130"/>
      <c r="I401" s="130"/>
      <c r="J401" s="130"/>
      <c r="K401" s="19" t="s">
        <v>417</v>
      </c>
      <c r="L401" s="19" t="s">
        <v>418</v>
      </c>
      <c r="M401" s="130" t="s">
        <v>419</v>
      </c>
      <c r="N401" s="130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1">
        <f>(K402+K403+K404+K405+K406+K407)/6</f>
        <v>1.0832777777777778</v>
      </c>
      <c r="M402" s="19" t="s">
        <v>428</v>
      </c>
      <c r="N402" s="19" t="s">
        <v>429</v>
      </c>
      <c r="O402" s="131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8"/>
      <c r="M403" s="20"/>
      <c r="N403" s="19" t="s">
        <v>434</v>
      </c>
      <c r="O403" s="148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8"/>
      <c r="M404" s="20"/>
      <c r="N404" s="19" t="s">
        <v>434</v>
      </c>
      <c r="O404" s="148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8"/>
      <c r="M405" s="20"/>
      <c r="N405" s="19" t="s">
        <v>434</v>
      </c>
      <c r="O405" s="148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8"/>
      <c r="M406" s="20"/>
      <c r="N406" s="19" t="s">
        <v>434</v>
      </c>
      <c r="O406" s="148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9"/>
      <c r="M407" s="20"/>
      <c r="N407" s="19" t="s">
        <v>429</v>
      </c>
      <c r="O407" s="148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0" t="s">
        <v>450</v>
      </c>
      <c r="G408" s="130"/>
      <c r="H408" s="130"/>
      <c r="I408" s="130"/>
      <c r="J408" s="130"/>
      <c r="K408" s="20" t="s">
        <v>420</v>
      </c>
      <c r="L408" s="20" t="s">
        <v>421</v>
      </c>
      <c r="M408" s="134" t="s">
        <v>419</v>
      </c>
      <c r="N408" s="134"/>
      <c r="O408" s="148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8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1">
        <f>(K410+K411+K412+K413+K414)/5</f>
        <v>0.9999358974358975</v>
      </c>
      <c r="M410" s="20"/>
      <c r="N410" s="19" t="s">
        <v>434</v>
      </c>
      <c r="O410" s="148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8"/>
      <c r="M411" s="20"/>
      <c r="N411" s="19" t="s">
        <v>478</v>
      </c>
      <c r="O411" s="148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8"/>
      <c r="M412" s="20"/>
      <c r="N412" s="20" t="s">
        <v>478</v>
      </c>
      <c r="O412" s="148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8"/>
      <c r="M413" s="20"/>
      <c r="N413" s="19" t="s">
        <v>434</v>
      </c>
      <c r="O413" s="148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9"/>
      <c r="M414" s="20"/>
      <c r="N414" s="19" t="s">
        <v>434</v>
      </c>
      <c r="O414" s="149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27" t="s">
        <v>655</v>
      </c>
      <c r="G416" s="128"/>
      <c r="H416" s="128"/>
      <c r="I416" s="128"/>
      <c r="J416" s="128"/>
      <c r="K416" s="128"/>
      <c r="L416" s="128"/>
      <c r="M416" s="128"/>
      <c r="N416" s="128"/>
      <c r="O416" s="129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27" t="s">
        <v>423</v>
      </c>
      <c r="G417" s="128"/>
      <c r="H417" s="128"/>
      <c r="I417" s="128"/>
      <c r="J417" s="128"/>
      <c r="K417" s="128"/>
      <c r="L417" s="128"/>
      <c r="M417" s="128"/>
      <c r="N417" s="128"/>
      <c r="O417" s="129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0" t="s">
        <v>424</v>
      </c>
      <c r="G418" s="130"/>
      <c r="H418" s="130"/>
      <c r="I418" s="130"/>
      <c r="J418" s="130"/>
      <c r="K418" s="19" t="s">
        <v>417</v>
      </c>
      <c r="L418" s="19" t="s">
        <v>418</v>
      </c>
      <c r="M418" s="130" t="s">
        <v>419</v>
      </c>
      <c r="N418" s="130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1">
        <f>(K419+K420+K421+K422+K423+K424)/6</f>
        <v>2.0833333333333335</v>
      </c>
      <c r="M419" s="19" t="s">
        <v>428</v>
      </c>
      <c r="N419" s="19" t="s">
        <v>429</v>
      </c>
      <c r="O419" s="131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8"/>
      <c r="M420" s="20"/>
      <c r="N420" s="19" t="s">
        <v>434</v>
      </c>
      <c r="O420" s="148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8"/>
      <c r="M421" s="20"/>
      <c r="N421" s="19" t="s">
        <v>434</v>
      </c>
      <c r="O421" s="148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8"/>
      <c r="M422" s="20"/>
      <c r="N422" s="19" t="s">
        <v>434</v>
      </c>
      <c r="O422" s="148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8"/>
      <c r="M423" s="20"/>
      <c r="N423" s="19" t="s">
        <v>434</v>
      </c>
      <c r="O423" s="148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9"/>
      <c r="M424" s="19" t="s">
        <v>449</v>
      </c>
      <c r="N424" s="19" t="s">
        <v>429</v>
      </c>
      <c r="O424" s="148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0" t="s">
        <v>450</v>
      </c>
      <c r="G425" s="130"/>
      <c r="H425" s="130"/>
      <c r="I425" s="130"/>
      <c r="J425" s="130"/>
      <c r="K425" s="20" t="s">
        <v>420</v>
      </c>
      <c r="L425" s="20" t="s">
        <v>421</v>
      </c>
      <c r="M425" s="134" t="s">
        <v>419</v>
      </c>
      <c r="N425" s="134"/>
      <c r="O425" s="148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8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1">
        <f>(K427+K428+K429+K430+K431)/5</f>
        <v>1</v>
      </c>
      <c r="M427" s="20"/>
      <c r="N427" s="19" t="s">
        <v>434</v>
      </c>
      <c r="O427" s="148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8"/>
      <c r="M428" s="20"/>
      <c r="N428" s="19" t="s">
        <v>478</v>
      </c>
      <c r="O428" s="148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8"/>
      <c r="M429" s="20"/>
      <c r="N429" s="20" t="s">
        <v>478</v>
      </c>
      <c r="O429" s="148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8"/>
      <c r="M430" s="20"/>
      <c r="N430" s="19" t="s">
        <v>434</v>
      </c>
      <c r="O430" s="148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9"/>
      <c r="M431" s="20"/>
      <c r="N431" s="19" t="s">
        <v>434</v>
      </c>
      <c r="O431" s="149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27" t="s">
        <v>662</v>
      </c>
      <c r="G433" s="128"/>
      <c r="H433" s="128"/>
      <c r="I433" s="128"/>
      <c r="J433" s="128"/>
      <c r="K433" s="128"/>
      <c r="L433" s="128"/>
      <c r="M433" s="128"/>
      <c r="N433" s="128"/>
      <c r="O433" s="129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27" t="s">
        <v>423</v>
      </c>
      <c r="G434" s="128"/>
      <c r="H434" s="128"/>
      <c r="I434" s="128"/>
      <c r="J434" s="128"/>
      <c r="K434" s="128"/>
      <c r="L434" s="128"/>
      <c r="M434" s="128"/>
      <c r="N434" s="128"/>
      <c r="O434" s="129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0" t="s">
        <v>424</v>
      </c>
      <c r="G435" s="130"/>
      <c r="H435" s="130"/>
      <c r="I435" s="130"/>
      <c r="J435" s="130"/>
      <c r="K435" s="19" t="s">
        <v>417</v>
      </c>
      <c r="L435" s="19" t="s">
        <v>418</v>
      </c>
      <c r="M435" s="130" t="s">
        <v>419</v>
      </c>
      <c r="N435" s="130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1">
        <f>(K436+K437+K438+K439+K440+K441)/6</f>
        <v>1.1083333333333334</v>
      </c>
      <c r="M436" s="19" t="s">
        <v>428</v>
      </c>
      <c r="N436" s="19" t="s">
        <v>429</v>
      </c>
      <c r="O436" s="131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8"/>
      <c r="M437" s="20"/>
      <c r="N437" s="19" t="s">
        <v>434</v>
      </c>
      <c r="O437" s="148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8"/>
      <c r="M438" s="20"/>
      <c r="N438" s="19" t="s">
        <v>434</v>
      </c>
      <c r="O438" s="148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8"/>
      <c r="M439" s="20"/>
      <c r="N439" s="19" t="s">
        <v>434</v>
      </c>
      <c r="O439" s="148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8"/>
      <c r="M440" s="20"/>
      <c r="N440" s="19" t="s">
        <v>434</v>
      </c>
      <c r="O440" s="148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9"/>
      <c r="M441" s="20"/>
      <c r="N441" s="19" t="s">
        <v>429</v>
      </c>
      <c r="O441" s="148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0" t="s">
        <v>450</v>
      </c>
      <c r="G442" s="130"/>
      <c r="H442" s="130"/>
      <c r="I442" s="130"/>
      <c r="J442" s="130"/>
      <c r="K442" s="20" t="s">
        <v>420</v>
      </c>
      <c r="L442" s="20" t="s">
        <v>421</v>
      </c>
      <c r="M442" s="134" t="s">
        <v>419</v>
      </c>
      <c r="N442" s="134"/>
      <c r="O442" s="148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8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1">
        <f>(K444+K445+K446+K447+K448)/5</f>
        <v>1</v>
      </c>
      <c r="M444" s="20"/>
      <c r="N444" s="19" t="s">
        <v>434</v>
      </c>
      <c r="O444" s="148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8"/>
      <c r="M445" s="20"/>
      <c r="N445" s="19" t="s">
        <v>478</v>
      </c>
      <c r="O445" s="148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8"/>
      <c r="M446" s="20"/>
      <c r="N446" s="20" t="s">
        <v>478</v>
      </c>
      <c r="O446" s="148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8"/>
      <c r="M447" s="20"/>
      <c r="N447" s="19" t="s">
        <v>434</v>
      </c>
      <c r="O447" s="148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9"/>
      <c r="M448" s="20"/>
      <c r="N448" s="19" t="s">
        <v>434</v>
      </c>
      <c r="O448" s="149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27" t="s">
        <v>83</v>
      </c>
      <c r="G450" s="128"/>
      <c r="H450" s="128"/>
      <c r="I450" s="128"/>
      <c r="J450" s="128"/>
      <c r="K450" s="128"/>
      <c r="L450" s="128"/>
      <c r="M450" s="128"/>
      <c r="N450" s="128"/>
      <c r="O450" s="129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27" t="s">
        <v>423</v>
      </c>
      <c r="G451" s="128"/>
      <c r="H451" s="128"/>
      <c r="I451" s="128"/>
      <c r="J451" s="128"/>
      <c r="K451" s="128"/>
      <c r="L451" s="128"/>
      <c r="M451" s="128"/>
      <c r="N451" s="128"/>
      <c r="O451" s="129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0" t="s">
        <v>424</v>
      </c>
      <c r="G452" s="130"/>
      <c r="H452" s="130"/>
      <c r="I452" s="130"/>
      <c r="J452" s="130"/>
      <c r="K452" s="19" t="s">
        <v>417</v>
      </c>
      <c r="L452" s="19" t="s">
        <v>418</v>
      </c>
      <c r="M452" s="130" t="s">
        <v>419</v>
      </c>
      <c r="N452" s="130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1">
        <f>(K453+K454+K455+K456+K457+K458)/6</f>
        <v>1.3333333333333333</v>
      </c>
      <c r="M453" s="20"/>
      <c r="N453" s="19" t="s">
        <v>429</v>
      </c>
      <c r="O453" s="131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8"/>
      <c r="M454" s="20"/>
      <c r="N454" s="19" t="s">
        <v>434</v>
      </c>
      <c r="O454" s="148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8"/>
      <c r="M455" s="20"/>
      <c r="N455" s="19" t="s">
        <v>434</v>
      </c>
      <c r="O455" s="148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8"/>
      <c r="M456" s="20"/>
      <c r="N456" s="19" t="s">
        <v>434</v>
      </c>
      <c r="O456" s="148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8"/>
      <c r="M457" s="20"/>
      <c r="N457" s="19" t="s">
        <v>434</v>
      </c>
      <c r="O457" s="148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9"/>
      <c r="M458" s="19" t="s">
        <v>449</v>
      </c>
      <c r="N458" s="19" t="s">
        <v>429</v>
      </c>
      <c r="O458" s="148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0" t="s">
        <v>450</v>
      </c>
      <c r="G459" s="130"/>
      <c r="H459" s="130"/>
      <c r="I459" s="130"/>
      <c r="J459" s="130"/>
      <c r="K459" s="20" t="s">
        <v>420</v>
      </c>
      <c r="L459" s="20" t="s">
        <v>421</v>
      </c>
      <c r="M459" s="134" t="s">
        <v>419</v>
      </c>
      <c r="N459" s="134"/>
      <c r="O459" s="148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8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1">
        <f>(K461+K462+K463+K464+K465)/5</f>
        <v>1</v>
      </c>
      <c r="M461" s="20"/>
      <c r="N461" s="19" t="s">
        <v>434</v>
      </c>
      <c r="O461" s="148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8"/>
      <c r="M462" s="20"/>
      <c r="N462" s="19" t="s">
        <v>478</v>
      </c>
      <c r="O462" s="148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8"/>
      <c r="M463" s="20"/>
      <c r="N463" s="20" t="s">
        <v>478</v>
      </c>
      <c r="O463" s="148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8"/>
      <c r="M464" s="20"/>
      <c r="N464" s="19" t="s">
        <v>434</v>
      </c>
      <c r="O464" s="148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9"/>
      <c r="M465" s="20"/>
      <c r="N465" s="19" t="s">
        <v>434</v>
      </c>
      <c r="O465" s="149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27" t="s">
        <v>89</v>
      </c>
      <c r="G467" s="128"/>
      <c r="H467" s="128"/>
      <c r="I467" s="128"/>
      <c r="J467" s="128"/>
      <c r="K467" s="128"/>
      <c r="L467" s="128"/>
      <c r="M467" s="128"/>
      <c r="N467" s="128"/>
      <c r="O467" s="129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27" t="s">
        <v>423</v>
      </c>
      <c r="G468" s="128"/>
      <c r="H468" s="128"/>
      <c r="I468" s="128"/>
      <c r="J468" s="128"/>
      <c r="K468" s="128"/>
      <c r="L468" s="128"/>
      <c r="M468" s="128"/>
      <c r="N468" s="128"/>
      <c r="O468" s="129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0" t="s">
        <v>424</v>
      </c>
      <c r="G469" s="130"/>
      <c r="H469" s="130"/>
      <c r="I469" s="130"/>
      <c r="J469" s="130"/>
      <c r="K469" s="19" t="s">
        <v>417</v>
      </c>
      <c r="L469" s="19" t="s">
        <v>418</v>
      </c>
      <c r="M469" s="130" t="s">
        <v>419</v>
      </c>
      <c r="N469" s="130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1">
        <f>(K470+K471+K472+K473+K474+K475)/6</f>
        <v>1.1666666666666667</v>
      </c>
      <c r="M470" s="19" t="s">
        <v>428</v>
      </c>
      <c r="N470" s="19" t="s">
        <v>429</v>
      </c>
      <c r="O470" s="131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8"/>
      <c r="M471" s="20"/>
      <c r="N471" s="19" t="s">
        <v>434</v>
      </c>
      <c r="O471" s="148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8"/>
      <c r="M472" s="20"/>
      <c r="N472" s="19" t="s">
        <v>434</v>
      </c>
      <c r="O472" s="148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8"/>
      <c r="M473" s="20"/>
      <c r="N473" s="19" t="s">
        <v>434</v>
      </c>
      <c r="O473" s="148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8"/>
      <c r="M474" s="20"/>
      <c r="N474" s="19" t="s">
        <v>434</v>
      </c>
      <c r="O474" s="148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9"/>
      <c r="M475" s="20"/>
      <c r="N475" s="19" t="s">
        <v>429</v>
      </c>
      <c r="O475" s="148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0" t="s">
        <v>450</v>
      </c>
      <c r="G476" s="130"/>
      <c r="H476" s="130"/>
      <c r="I476" s="130"/>
      <c r="J476" s="130"/>
      <c r="K476" s="20" t="s">
        <v>420</v>
      </c>
      <c r="L476" s="20" t="s">
        <v>421</v>
      </c>
      <c r="M476" s="134" t="s">
        <v>419</v>
      </c>
      <c r="N476" s="134"/>
      <c r="O476" s="148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8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1">
        <f>(K478+K479+K480+K481+K482)/5</f>
        <v>1</v>
      </c>
      <c r="M478" s="20"/>
      <c r="N478" s="19" t="s">
        <v>434</v>
      </c>
      <c r="O478" s="148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8"/>
      <c r="M479" s="20"/>
      <c r="N479" s="19" t="s">
        <v>478</v>
      </c>
      <c r="O479" s="148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8"/>
      <c r="M480" s="20"/>
      <c r="N480" s="20" t="s">
        <v>478</v>
      </c>
      <c r="O480" s="148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8"/>
      <c r="M481" s="20"/>
      <c r="N481" s="19" t="s">
        <v>434</v>
      </c>
      <c r="O481" s="148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9"/>
      <c r="M482" s="20"/>
      <c r="N482" s="19" t="s">
        <v>434</v>
      </c>
      <c r="O482" s="149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27" t="s">
        <v>97</v>
      </c>
      <c r="G484" s="128"/>
      <c r="H484" s="128"/>
      <c r="I484" s="128"/>
      <c r="J484" s="128"/>
      <c r="K484" s="128"/>
      <c r="L484" s="128"/>
      <c r="M484" s="128"/>
      <c r="N484" s="128"/>
      <c r="O484" s="129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27" t="s">
        <v>423</v>
      </c>
      <c r="G485" s="128"/>
      <c r="H485" s="128"/>
      <c r="I485" s="128"/>
      <c r="J485" s="128"/>
      <c r="K485" s="128"/>
      <c r="L485" s="128"/>
      <c r="M485" s="128"/>
      <c r="N485" s="128"/>
      <c r="O485" s="129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0" t="s">
        <v>424</v>
      </c>
      <c r="G486" s="130"/>
      <c r="H486" s="130"/>
      <c r="I486" s="130"/>
      <c r="J486" s="130"/>
      <c r="K486" s="19" t="s">
        <v>417</v>
      </c>
      <c r="L486" s="19" t="s">
        <v>418</v>
      </c>
      <c r="M486" s="130" t="s">
        <v>419</v>
      </c>
      <c r="N486" s="130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1">
        <f>(K487+K488+K489+K490+K491+K492)/6</f>
        <v>1.5887978142076502</v>
      </c>
      <c r="M487" s="19" t="s">
        <v>428</v>
      </c>
      <c r="N487" s="19" t="s">
        <v>429</v>
      </c>
      <c r="O487" s="131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8"/>
      <c r="M488" s="20"/>
      <c r="N488" s="19" t="s">
        <v>434</v>
      </c>
      <c r="O488" s="148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8"/>
      <c r="M489" s="20"/>
      <c r="N489" s="19" t="s">
        <v>434</v>
      </c>
      <c r="O489" s="148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8"/>
      <c r="M490" s="20"/>
      <c r="N490" s="19" t="s">
        <v>434</v>
      </c>
      <c r="O490" s="148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8"/>
      <c r="M491" s="19"/>
      <c r="N491" s="19" t="s">
        <v>434</v>
      </c>
      <c r="O491" s="148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9"/>
      <c r="M492" s="20"/>
      <c r="N492" s="19" t="s">
        <v>429</v>
      </c>
      <c r="O492" s="148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0" t="s">
        <v>450</v>
      </c>
      <c r="G493" s="130"/>
      <c r="H493" s="130"/>
      <c r="I493" s="130"/>
      <c r="J493" s="130"/>
      <c r="K493" s="20" t="s">
        <v>420</v>
      </c>
      <c r="L493" s="20" t="s">
        <v>421</v>
      </c>
      <c r="M493" s="134" t="s">
        <v>419</v>
      </c>
      <c r="N493" s="134"/>
      <c r="O493" s="148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8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1">
        <f>(K495+K496+K497+K498+K499)/5</f>
        <v>1</v>
      </c>
      <c r="M495" s="20"/>
      <c r="N495" s="19" t="s">
        <v>434</v>
      </c>
      <c r="O495" s="148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8"/>
      <c r="M496" s="20"/>
      <c r="N496" s="19" t="s">
        <v>478</v>
      </c>
      <c r="O496" s="148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8"/>
      <c r="M497" s="20"/>
      <c r="N497" s="20" t="s">
        <v>478</v>
      </c>
      <c r="O497" s="148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8"/>
      <c r="M498" s="20"/>
      <c r="N498" s="19" t="s">
        <v>434</v>
      </c>
      <c r="O498" s="148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9"/>
      <c r="M499" s="19"/>
      <c r="N499" s="19" t="s">
        <v>434</v>
      </c>
      <c r="O499" s="149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27" t="s">
        <v>105</v>
      </c>
      <c r="G501" s="128"/>
      <c r="H501" s="128"/>
      <c r="I501" s="128"/>
      <c r="J501" s="128"/>
      <c r="K501" s="128"/>
      <c r="L501" s="128"/>
      <c r="M501" s="128"/>
      <c r="N501" s="128"/>
      <c r="O501" s="129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27" t="s">
        <v>423</v>
      </c>
      <c r="G502" s="128"/>
      <c r="H502" s="128"/>
      <c r="I502" s="128"/>
      <c r="J502" s="128"/>
      <c r="K502" s="128"/>
      <c r="L502" s="128"/>
      <c r="M502" s="128"/>
      <c r="N502" s="128"/>
      <c r="O502" s="129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0" t="s">
        <v>424</v>
      </c>
      <c r="G503" s="130"/>
      <c r="H503" s="130"/>
      <c r="I503" s="130"/>
      <c r="J503" s="130"/>
      <c r="K503" s="19" t="s">
        <v>417</v>
      </c>
      <c r="L503" s="19" t="s">
        <v>418</v>
      </c>
      <c r="M503" s="130" t="s">
        <v>419</v>
      </c>
      <c r="N503" s="130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1">
        <f>(K504+K505+K506+K507+K508+K509)/6</f>
        <v>2.0790901898734178</v>
      </c>
      <c r="M504" s="19" t="s">
        <v>428</v>
      </c>
      <c r="N504" s="19" t="s">
        <v>429</v>
      </c>
      <c r="O504" s="131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8"/>
      <c r="M505" s="20" t="s">
        <v>471</v>
      </c>
      <c r="N505" s="19" t="s">
        <v>434</v>
      </c>
      <c r="O505" s="148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8"/>
      <c r="M506" s="20"/>
      <c r="N506" s="19" t="s">
        <v>434</v>
      </c>
      <c r="O506" s="148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8"/>
      <c r="M507" s="20"/>
      <c r="N507" s="19" t="s">
        <v>434</v>
      </c>
      <c r="O507" s="148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8"/>
      <c r="M508" s="19" t="s">
        <v>476</v>
      </c>
      <c r="N508" s="19" t="s">
        <v>434</v>
      </c>
      <c r="O508" s="148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9"/>
      <c r="M509" s="19" t="s">
        <v>449</v>
      </c>
      <c r="N509" s="19" t="s">
        <v>429</v>
      </c>
      <c r="O509" s="148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0" t="s">
        <v>450</v>
      </c>
      <c r="G510" s="130"/>
      <c r="H510" s="130"/>
      <c r="I510" s="130"/>
      <c r="J510" s="130"/>
      <c r="K510" s="20" t="s">
        <v>420</v>
      </c>
      <c r="L510" s="20" t="s">
        <v>421</v>
      </c>
      <c r="M510" s="134" t="s">
        <v>419</v>
      </c>
      <c r="N510" s="134"/>
      <c r="O510" s="148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8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1">
        <f>(K512+K513+K514+K515+K516)/5</f>
        <v>1.0122596153846153</v>
      </c>
      <c r="M512" s="20"/>
      <c r="N512" s="19" t="s">
        <v>434</v>
      </c>
      <c r="O512" s="148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8"/>
      <c r="M513" s="20"/>
      <c r="N513" s="19" t="s">
        <v>478</v>
      </c>
      <c r="O513" s="148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8"/>
      <c r="M514" s="20"/>
      <c r="N514" s="20" t="s">
        <v>478</v>
      </c>
      <c r="O514" s="148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8"/>
      <c r="M515" s="20"/>
      <c r="N515" s="19" t="s">
        <v>434</v>
      </c>
      <c r="O515" s="148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9"/>
      <c r="M516" s="19" t="s">
        <v>476</v>
      </c>
      <c r="N516" s="19" t="s">
        <v>434</v>
      </c>
      <c r="O516" s="149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27" t="s">
        <v>112</v>
      </c>
      <c r="G518" s="128"/>
      <c r="H518" s="128"/>
      <c r="I518" s="128"/>
      <c r="J518" s="128"/>
      <c r="K518" s="128"/>
      <c r="L518" s="128"/>
      <c r="M518" s="128"/>
      <c r="N518" s="128"/>
      <c r="O518" s="129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27" t="s">
        <v>423</v>
      </c>
      <c r="G519" s="128"/>
      <c r="H519" s="128"/>
      <c r="I519" s="128"/>
      <c r="J519" s="128"/>
      <c r="K519" s="128"/>
      <c r="L519" s="128"/>
      <c r="M519" s="128"/>
      <c r="N519" s="128"/>
      <c r="O519" s="129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0" t="s">
        <v>424</v>
      </c>
      <c r="G520" s="130"/>
      <c r="H520" s="130"/>
      <c r="I520" s="130"/>
      <c r="J520" s="130"/>
      <c r="K520" s="19" t="s">
        <v>417</v>
      </c>
      <c r="L520" s="19" t="s">
        <v>418</v>
      </c>
      <c r="M520" s="130" t="s">
        <v>419</v>
      </c>
      <c r="N520" s="130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1">
        <f>(K521+K522+K523+K524+K525+K526)/6</f>
        <v>0.96521464646464639</v>
      </c>
      <c r="M521" s="30"/>
      <c r="N521" s="19" t="s">
        <v>429</v>
      </c>
      <c r="O521" s="131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8"/>
      <c r="M522" s="36" t="s">
        <v>115</v>
      </c>
      <c r="N522" s="19" t="s">
        <v>434</v>
      </c>
      <c r="O522" s="148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8"/>
      <c r="M523" s="20"/>
      <c r="N523" s="19" t="s">
        <v>434</v>
      </c>
      <c r="O523" s="148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8"/>
      <c r="M524" s="20"/>
      <c r="N524" s="19" t="s">
        <v>434</v>
      </c>
      <c r="O524" s="148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8"/>
      <c r="M525" s="20"/>
      <c r="N525" s="19" t="s">
        <v>434</v>
      </c>
      <c r="O525" s="148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9"/>
      <c r="M526" s="20"/>
      <c r="N526" s="19" t="s">
        <v>429</v>
      </c>
      <c r="O526" s="148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0" t="s">
        <v>450</v>
      </c>
      <c r="G527" s="130"/>
      <c r="H527" s="130"/>
      <c r="I527" s="130"/>
      <c r="J527" s="130"/>
      <c r="K527" s="20" t="s">
        <v>420</v>
      </c>
      <c r="L527" s="20" t="s">
        <v>421</v>
      </c>
      <c r="M527" s="134" t="s">
        <v>419</v>
      </c>
      <c r="N527" s="134"/>
      <c r="O527" s="148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8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1">
        <f>(K529+K530+K531+K532+K533)/5</f>
        <v>0.97916666666666663</v>
      </c>
      <c r="M529" s="20"/>
      <c r="N529" s="19" t="s">
        <v>434</v>
      </c>
      <c r="O529" s="148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8"/>
      <c r="M530" s="20"/>
      <c r="N530" s="19" t="s">
        <v>478</v>
      </c>
      <c r="O530" s="148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8"/>
      <c r="M531" s="20"/>
      <c r="N531" s="20" t="s">
        <v>478</v>
      </c>
      <c r="O531" s="148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8"/>
      <c r="M532" s="20"/>
      <c r="N532" s="19" t="s">
        <v>434</v>
      </c>
      <c r="O532" s="148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9"/>
      <c r="M533" s="36" t="s">
        <v>121</v>
      </c>
      <c r="N533" s="19" t="s">
        <v>434</v>
      </c>
      <c r="O533" s="149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27" t="s">
        <v>122</v>
      </c>
      <c r="G535" s="128"/>
      <c r="H535" s="128"/>
      <c r="I535" s="128"/>
      <c r="J535" s="128"/>
      <c r="K535" s="128"/>
      <c r="L535" s="128"/>
      <c r="M535" s="128"/>
      <c r="N535" s="128"/>
      <c r="O535" s="129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27" t="s">
        <v>423</v>
      </c>
      <c r="G536" s="128"/>
      <c r="H536" s="128"/>
      <c r="I536" s="128"/>
      <c r="J536" s="128"/>
      <c r="K536" s="128"/>
      <c r="L536" s="128"/>
      <c r="M536" s="128"/>
      <c r="N536" s="128"/>
      <c r="O536" s="129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0" t="s">
        <v>424</v>
      </c>
      <c r="G537" s="130"/>
      <c r="H537" s="130"/>
      <c r="I537" s="130"/>
      <c r="J537" s="130"/>
      <c r="K537" s="19" t="s">
        <v>417</v>
      </c>
      <c r="L537" s="19" t="s">
        <v>418</v>
      </c>
      <c r="M537" s="130" t="s">
        <v>419</v>
      </c>
      <c r="N537" s="130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1">
        <f>(K538+K539+K540+K541+K542+K543)/6</f>
        <v>1</v>
      </c>
      <c r="M538" s="19"/>
      <c r="N538" s="19" t="s">
        <v>429</v>
      </c>
      <c r="O538" s="131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8"/>
      <c r="M539" s="20"/>
      <c r="N539" s="19" t="s">
        <v>434</v>
      </c>
      <c r="O539" s="148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8"/>
      <c r="M540" s="20"/>
      <c r="N540" s="19" t="s">
        <v>434</v>
      </c>
      <c r="O540" s="148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8"/>
      <c r="M541" s="20"/>
      <c r="N541" s="19" t="s">
        <v>434</v>
      </c>
      <c r="O541" s="148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8"/>
      <c r="M542" s="20"/>
      <c r="N542" s="19" t="s">
        <v>434</v>
      </c>
      <c r="O542" s="148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9"/>
      <c r="M543" s="20"/>
      <c r="N543" s="19" t="s">
        <v>429</v>
      </c>
      <c r="O543" s="148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0" t="s">
        <v>450</v>
      </c>
      <c r="G544" s="130"/>
      <c r="H544" s="130"/>
      <c r="I544" s="130"/>
      <c r="J544" s="130"/>
      <c r="K544" s="20" t="s">
        <v>420</v>
      </c>
      <c r="L544" s="20" t="s">
        <v>421</v>
      </c>
      <c r="M544" s="134" t="s">
        <v>419</v>
      </c>
      <c r="N544" s="134"/>
      <c r="O544" s="148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8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1">
        <f>(K546+K547+K548+K549+K550)/5</f>
        <v>1</v>
      </c>
      <c r="M546" s="20"/>
      <c r="N546" s="19" t="s">
        <v>434</v>
      </c>
      <c r="O546" s="148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8"/>
      <c r="M547" s="20"/>
      <c r="N547" s="19" t="s">
        <v>478</v>
      </c>
      <c r="O547" s="148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8"/>
      <c r="M548" s="20"/>
      <c r="N548" s="20" t="s">
        <v>478</v>
      </c>
      <c r="O548" s="148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8"/>
      <c r="M549" s="20"/>
      <c r="N549" s="19" t="s">
        <v>434</v>
      </c>
      <c r="O549" s="148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9"/>
      <c r="M550" s="20"/>
      <c r="N550" s="19" t="s">
        <v>434</v>
      </c>
      <c r="O550" s="149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27" t="s">
        <v>130</v>
      </c>
      <c r="G552" s="128"/>
      <c r="H552" s="128"/>
      <c r="I552" s="128"/>
      <c r="J552" s="128"/>
      <c r="K552" s="128"/>
      <c r="L552" s="128"/>
      <c r="M552" s="128"/>
      <c r="N552" s="128"/>
      <c r="O552" s="129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27" t="s">
        <v>423</v>
      </c>
      <c r="G553" s="128"/>
      <c r="H553" s="128"/>
      <c r="I553" s="128"/>
      <c r="J553" s="128"/>
      <c r="K553" s="128"/>
      <c r="L553" s="128"/>
      <c r="M553" s="128"/>
      <c r="N553" s="128"/>
      <c r="O553" s="129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0" t="s">
        <v>424</v>
      </c>
      <c r="G554" s="130"/>
      <c r="H554" s="130"/>
      <c r="I554" s="130"/>
      <c r="J554" s="130"/>
      <c r="K554" s="19" t="s">
        <v>417</v>
      </c>
      <c r="L554" s="19" t="s">
        <v>418</v>
      </c>
      <c r="M554" s="130" t="s">
        <v>419</v>
      </c>
      <c r="N554" s="130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1">
        <f>(K555+K556+K557+K558+K559+K560)/6</f>
        <v>2.0209956709956711</v>
      </c>
      <c r="M555" s="19" t="s">
        <v>428</v>
      </c>
      <c r="N555" s="19" t="s">
        <v>429</v>
      </c>
      <c r="O555" s="131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8"/>
      <c r="M556" s="20" t="s">
        <v>471</v>
      </c>
      <c r="N556" s="19" t="s">
        <v>434</v>
      </c>
      <c r="O556" s="148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8"/>
      <c r="M557" s="20"/>
      <c r="N557" s="19" t="s">
        <v>434</v>
      </c>
      <c r="O557" s="148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8"/>
      <c r="M558" s="20"/>
      <c r="N558" s="19" t="s">
        <v>434</v>
      </c>
      <c r="O558" s="148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8"/>
      <c r="M559" s="19" t="s">
        <v>476</v>
      </c>
      <c r="N559" s="19" t="s">
        <v>434</v>
      </c>
      <c r="O559" s="148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9"/>
      <c r="M560" s="19" t="s">
        <v>449</v>
      </c>
      <c r="N560" s="19" t="s">
        <v>429</v>
      </c>
      <c r="O560" s="148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0" t="s">
        <v>450</v>
      </c>
      <c r="G561" s="130"/>
      <c r="H561" s="130"/>
      <c r="I561" s="130"/>
      <c r="J561" s="130"/>
      <c r="K561" s="20" t="s">
        <v>420</v>
      </c>
      <c r="L561" s="20" t="s">
        <v>421</v>
      </c>
      <c r="M561" s="134" t="s">
        <v>419</v>
      </c>
      <c r="N561" s="134"/>
      <c r="O561" s="148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8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1">
        <f>(K563+K564+K565+K566+K567)/5</f>
        <v>1.0142857142857142</v>
      </c>
      <c r="M563" s="20"/>
      <c r="N563" s="19" t="s">
        <v>434</v>
      </c>
      <c r="O563" s="148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8"/>
      <c r="M564" s="20"/>
      <c r="N564" s="19" t="s">
        <v>478</v>
      </c>
      <c r="O564" s="148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8"/>
      <c r="M565" s="20"/>
      <c r="N565" s="20" t="s">
        <v>478</v>
      </c>
      <c r="O565" s="148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8"/>
      <c r="M566" s="20"/>
      <c r="N566" s="19" t="s">
        <v>434</v>
      </c>
      <c r="O566" s="148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9"/>
      <c r="M567" s="19" t="s">
        <v>476</v>
      </c>
      <c r="N567" s="19" t="s">
        <v>434</v>
      </c>
      <c r="O567" s="149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27" t="s">
        <v>137</v>
      </c>
      <c r="G569" s="128"/>
      <c r="H569" s="128"/>
      <c r="I569" s="128"/>
      <c r="J569" s="128"/>
      <c r="K569" s="128"/>
      <c r="L569" s="128"/>
      <c r="M569" s="128"/>
      <c r="N569" s="128"/>
      <c r="O569" s="129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27" t="s">
        <v>423</v>
      </c>
      <c r="G570" s="128"/>
      <c r="H570" s="128"/>
      <c r="I570" s="128"/>
      <c r="J570" s="128"/>
      <c r="K570" s="128"/>
      <c r="L570" s="128"/>
      <c r="M570" s="128"/>
      <c r="N570" s="128"/>
      <c r="O570" s="129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0" t="s">
        <v>424</v>
      </c>
      <c r="G571" s="130"/>
      <c r="H571" s="130"/>
      <c r="I571" s="130"/>
      <c r="J571" s="130"/>
      <c r="K571" s="19" t="s">
        <v>417</v>
      </c>
      <c r="L571" s="19" t="s">
        <v>418</v>
      </c>
      <c r="M571" s="130" t="s">
        <v>419</v>
      </c>
      <c r="N571" s="130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1">
        <f>(K572+K573+K574+K575+K576+K577)/6</f>
        <v>2.1666666666666665</v>
      </c>
      <c r="M572" s="19" t="s">
        <v>428</v>
      </c>
      <c r="N572" s="19" t="s">
        <v>429</v>
      </c>
      <c r="O572" s="131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8"/>
      <c r="M573" s="20"/>
      <c r="N573" s="19" t="s">
        <v>434</v>
      </c>
      <c r="O573" s="148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8"/>
      <c r="M574" s="20"/>
      <c r="N574" s="19" t="s">
        <v>434</v>
      </c>
      <c r="O574" s="148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8"/>
      <c r="M575" s="20"/>
      <c r="N575" s="19" t="s">
        <v>434</v>
      </c>
      <c r="O575" s="148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8"/>
      <c r="M576" s="20"/>
      <c r="N576" s="19" t="s">
        <v>434</v>
      </c>
      <c r="O576" s="148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9"/>
      <c r="M577" s="19" t="s">
        <v>449</v>
      </c>
      <c r="N577" s="19" t="s">
        <v>429</v>
      </c>
      <c r="O577" s="148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0" t="s">
        <v>450</v>
      </c>
      <c r="G578" s="130"/>
      <c r="H578" s="130"/>
      <c r="I578" s="130"/>
      <c r="J578" s="130"/>
      <c r="K578" s="20" t="s">
        <v>420</v>
      </c>
      <c r="L578" s="20" t="s">
        <v>421</v>
      </c>
      <c r="M578" s="134" t="s">
        <v>419</v>
      </c>
      <c r="N578" s="134"/>
      <c r="O578" s="148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8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1">
        <f>(K580+K581+K582+K583+K584)/5</f>
        <v>1.0038461538461538</v>
      </c>
      <c r="M580" s="20"/>
      <c r="N580" s="19" t="s">
        <v>434</v>
      </c>
      <c r="O580" s="148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8"/>
      <c r="M581" s="20"/>
      <c r="N581" s="19" t="s">
        <v>478</v>
      </c>
      <c r="O581" s="148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8"/>
      <c r="M582" s="20"/>
      <c r="N582" s="20" t="s">
        <v>478</v>
      </c>
      <c r="O582" s="148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8"/>
      <c r="M583" s="20"/>
      <c r="N583" s="19" t="s">
        <v>434</v>
      </c>
      <c r="O583" s="148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9"/>
      <c r="M584" s="19"/>
      <c r="N584" s="19" t="s">
        <v>434</v>
      </c>
      <c r="O584" s="149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27" t="s">
        <v>145</v>
      </c>
      <c r="G586" s="128"/>
      <c r="H586" s="128"/>
      <c r="I586" s="128"/>
      <c r="J586" s="128"/>
      <c r="K586" s="128"/>
      <c r="L586" s="128"/>
      <c r="M586" s="128"/>
      <c r="N586" s="128"/>
      <c r="O586" s="129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27" t="s">
        <v>423</v>
      </c>
      <c r="G587" s="128"/>
      <c r="H587" s="128"/>
      <c r="I587" s="128"/>
      <c r="J587" s="128"/>
      <c r="K587" s="128"/>
      <c r="L587" s="128"/>
      <c r="M587" s="128"/>
      <c r="N587" s="128"/>
      <c r="O587" s="129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0" t="s">
        <v>424</v>
      </c>
      <c r="G588" s="130"/>
      <c r="H588" s="130"/>
      <c r="I588" s="130"/>
      <c r="J588" s="130"/>
      <c r="K588" s="19" t="s">
        <v>417</v>
      </c>
      <c r="L588" s="19" t="s">
        <v>418</v>
      </c>
      <c r="M588" s="130" t="s">
        <v>419</v>
      </c>
      <c r="N588" s="130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1">
        <f>(K589+K590+K591+K592+K593+K594)/6</f>
        <v>1.5416666666666667</v>
      </c>
      <c r="M589" s="19" t="s">
        <v>428</v>
      </c>
      <c r="N589" s="19" t="s">
        <v>429</v>
      </c>
      <c r="O589" s="131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8"/>
      <c r="M590" s="20"/>
      <c r="N590" s="19" t="s">
        <v>434</v>
      </c>
      <c r="O590" s="148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8"/>
      <c r="M591" s="20"/>
      <c r="N591" s="19" t="s">
        <v>434</v>
      </c>
      <c r="O591" s="148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8"/>
      <c r="M592" s="20"/>
      <c r="N592" s="19" t="s">
        <v>434</v>
      </c>
      <c r="O592" s="148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8"/>
      <c r="M593" s="20"/>
      <c r="N593" s="19" t="s">
        <v>434</v>
      </c>
      <c r="O593" s="148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9"/>
      <c r="M594" s="19" t="s">
        <v>449</v>
      </c>
      <c r="N594" s="19" t="s">
        <v>429</v>
      </c>
      <c r="O594" s="148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0" t="s">
        <v>450</v>
      </c>
      <c r="G595" s="130"/>
      <c r="H595" s="130"/>
      <c r="I595" s="130"/>
      <c r="J595" s="130"/>
      <c r="K595" s="20" t="s">
        <v>420</v>
      </c>
      <c r="L595" s="20" t="s">
        <v>421</v>
      </c>
      <c r="M595" s="134" t="s">
        <v>419</v>
      </c>
      <c r="N595" s="134"/>
      <c r="O595" s="148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8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1">
        <f>(K597+K598+K599+K600+K601)/5</f>
        <v>1</v>
      </c>
      <c r="M597" s="20"/>
      <c r="N597" s="19" t="s">
        <v>434</v>
      </c>
      <c r="O597" s="148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8"/>
      <c r="M598" s="20"/>
      <c r="N598" s="19" t="s">
        <v>478</v>
      </c>
      <c r="O598" s="148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8"/>
      <c r="M599" s="20"/>
      <c r="N599" s="20" t="s">
        <v>478</v>
      </c>
      <c r="O599" s="148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8"/>
      <c r="M600" s="20"/>
      <c r="N600" s="19" t="s">
        <v>434</v>
      </c>
      <c r="O600" s="148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9"/>
      <c r="M601" s="20"/>
      <c r="N601" s="19" t="s">
        <v>434</v>
      </c>
      <c r="O601" s="149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27" t="s">
        <v>152</v>
      </c>
      <c r="G603" s="128"/>
      <c r="H603" s="128"/>
      <c r="I603" s="128"/>
      <c r="J603" s="128"/>
      <c r="K603" s="128"/>
      <c r="L603" s="128"/>
      <c r="M603" s="128"/>
      <c r="N603" s="128"/>
      <c r="O603" s="129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27" t="s">
        <v>423</v>
      </c>
      <c r="G604" s="128"/>
      <c r="H604" s="128"/>
      <c r="I604" s="128"/>
      <c r="J604" s="128"/>
      <c r="K604" s="128"/>
      <c r="L604" s="128"/>
      <c r="M604" s="128"/>
      <c r="N604" s="128"/>
      <c r="O604" s="129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0" t="s">
        <v>424</v>
      </c>
      <c r="G605" s="130"/>
      <c r="H605" s="130"/>
      <c r="I605" s="130"/>
      <c r="J605" s="130"/>
      <c r="K605" s="19" t="s">
        <v>417</v>
      </c>
      <c r="L605" s="19" t="s">
        <v>418</v>
      </c>
      <c r="M605" s="130" t="s">
        <v>419</v>
      </c>
      <c r="N605" s="130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1">
        <f>(K606+K607+K608+K609+K610+K611)/6</f>
        <v>1</v>
      </c>
      <c r="M606" s="20"/>
      <c r="N606" s="19" t="s">
        <v>429</v>
      </c>
      <c r="O606" s="131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8"/>
      <c r="M607" s="20"/>
      <c r="N607" s="19" t="s">
        <v>434</v>
      </c>
      <c r="O607" s="148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8"/>
      <c r="M608" s="20"/>
      <c r="N608" s="19" t="s">
        <v>434</v>
      </c>
      <c r="O608" s="148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8"/>
      <c r="M609" s="20"/>
      <c r="N609" s="19" t="s">
        <v>434</v>
      </c>
      <c r="O609" s="148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8"/>
      <c r="M610" s="20"/>
      <c r="N610" s="19" t="s">
        <v>434</v>
      </c>
      <c r="O610" s="148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9"/>
      <c r="M611" s="20"/>
      <c r="N611" s="19" t="s">
        <v>429</v>
      </c>
      <c r="O611" s="148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0" t="s">
        <v>450</v>
      </c>
      <c r="G612" s="130"/>
      <c r="H612" s="130"/>
      <c r="I612" s="130"/>
      <c r="J612" s="130"/>
      <c r="K612" s="20" t="s">
        <v>420</v>
      </c>
      <c r="L612" s="20" t="s">
        <v>421</v>
      </c>
      <c r="M612" s="134" t="s">
        <v>419</v>
      </c>
      <c r="N612" s="134"/>
      <c r="O612" s="148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8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1">
        <f>(K614+K615+K616+K617+K618)/5</f>
        <v>1</v>
      </c>
      <c r="M614" s="20"/>
      <c r="N614" s="19" t="s">
        <v>434</v>
      </c>
      <c r="O614" s="148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8"/>
      <c r="M615" s="20"/>
      <c r="N615" s="19" t="s">
        <v>478</v>
      </c>
      <c r="O615" s="148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8"/>
      <c r="M616" s="20"/>
      <c r="N616" s="20" t="s">
        <v>478</v>
      </c>
      <c r="O616" s="148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8"/>
      <c r="M617" s="20"/>
      <c r="N617" s="19" t="s">
        <v>434</v>
      </c>
      <c r="O617" s="148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9"/>
      <c r="M618" s="20"/>
      <c r="N618" s="19" t="s">
        <v>434</v>
      </c>
      <c r="O618" s="149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27" t="s">
        <v>162</v>
      </c>
      <c r="G620" s="128"/>
      <c r="H620" s="128"/>
      <c r="I620" s="128"/>
      <c r="J620" s="128"/>
      <c r="K620" s="128"/>
      <c r="L620" s="128"/>
      <c r="M620" s="128"/>
      <c r="N620" s="128"/>
      <c r="O620" s="129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27" t="s">
        <v>423</v>
      </c>
      <c r="G621" s="128"/>
      <c r="H621" s="128"/>
      <c r="I621" s="128"/>
      <c r="J621" s="128"/>
      <c r="K621" s="128"/>
      <c r="L621" s="128"/>
      <c r="M621" s="128"/>
      <c r="N621" s="128"/>
      <c r="O621" s="129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0" t="s">
        <v>424</v>
      </c>
      <c r="G622" s="130"/>
      <c r="H622" s="130"/>
      <c r="I622" s="130"/>
      <c r="J622" s="130"/>
      <c r="K622" s="19" t="s">
        <v>417</v>
      </c>
      <c r="L622" s="19" t="s">
        <v>418</v>
      </c>
      <c r="M622" s="130" t="s">
        <v>419</v>
      </c>
      <c r="N622" s="130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1">
        <f>(K623+K624+K625+K626+K627+K628)/6</f>
        <v>1.3083333333333333</v>
      </c>
      <c r="M623" s="19" t="s">
        <v>428</v>
      </c>
      <c r="N623" s="19" t="s">
        <v>429</v>
      </c>
      <c r="O623" s="131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8"/>
      <c r="M624" s="20"/>
      <c r="N624" s="19" t="s">
        <v>434</v>
      </c>
      <c r="O624" s="148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8"/>
      <c r="M625" s="20"/>
      <c r="N625" s="19" t="s">
        <v>434</v>
      </c>
      <c r="O625" s="148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8"/>
      <c r="M626" s="20"/>
      <c r="N626" s="19" t="s">
        <v>434</v>
      </c>
      <c r="O626" s="148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8"/>
      <c r="M627" s="20"/>
      <c r="N627" s="19" t="s">
        <v>434</v>
      </c>
      <c r="O627" s="148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9"/>
      <c r="M628" s="20"/>
      <c r="N628" s="19" t="s">
        <v>429</v>
      </c>
      <c r="O628" s="148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0" t="s">
        <v>450</v>
      </c>
      <c r="G629" s="130"/>
      <c r="H629" s="130"/>
      <c r="I629" s="130"/>
      <c r="J629" s="130"/>
      <c r="K629" s="20" t="s">
        <v>420</v>
      </c>
      <c r="L629" s="20" t="s">
        <v>421</v>
      </c>
      <c r="M629" s="134" t="s">
        <v>419</v>
      </c>
      <c r="N629" s="134"/>
      <c r="O629" s="148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8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1">
        <f>(K631+K632+K633+K634+K635)/5</f>
        <v>1.003125</v>
      </c>
      <c r="M631" s="19"/>
      <c r="N631" s="19" t="s">
        <v>434</v>
      </c>
      <c r="O631" s="148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8"/>
      <c r="M632" s="20"/>
      <c r="N632" s="19" t="s">
        <v>478</v>
      </c>
      <c r="O632" s="148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8"/>
      <c r="M633" s="20"/>
      <c r="N633" s="20" t="s">
        <v>478</v>
      </c>
      <c r="O633" s="148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8"/>
      <c r="M634" s="20"/>
      <c r="N634" s="19" t="s">
        <v>434</v>
      </c>
      <c r="O634" s="148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9"/>
      <c r="M635" s="19"/>
      <c r="N635" s="19" t="s">
        <v>434</v>
      </c>
      <c r="O635" s="149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27" t="s">
        <v>169</v>
      </c>
      <c r="G637" s="128"/>
      <c r="H637" s="128"/>
      <c r="I637" s="128"/>
      <c r="J637" s="128"/>
      <c r="K637" s="128"/>
      <c r="L637" s="128"/>
      <c r="M637" s="128"/>
      <c r="N637" s="128"/>
      <c r="O637" s="129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27" t="s">
        <v>423</v>
      </c>
      <c r="G638" s="128"/>
      <c r="H638" s="128"/>
      <c r="I638" s="128"/>
      <c r="J638" s="128"/>
      <c r="K638" s="128"/>
      <c r="L638" s="128"/>
      <c r="M638" s="128"/>
      <c r="N638" s="128"/>
      <c r="O638" s="129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0" t="s">
        <v>424</v>
      </c>
      <c r="G639" s="130"/>
      <c r="H639" s="130"/>
      <c r="I639" s="130"/>
      <c r="J639" s="130"/>
      <c r="K639" s="19" t="s">
        <v>417</v>
      </c>
      <c r="L639" s="19" t="s">
        <v>418</v>
      </c>
      <c r="M639" s="130" t="s">
        <v>419</v>
      </c>
      <c r="N639" s="130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1">
        <f>(K640+K641+K642+K643+K644+K645)/6</f>
        <v>1.25</v>
      </c>
      <c r="M640" s="19" t="s">
        <v>428</v>
      </c>
      <c r="N640" s="19" t="s">
        <v>429</v>
      </c>
      <c r="O640" s="131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8"/>
      <c r="M641" s="20"/>
      <c r="N641" s="19" t="s">
        <v>434</v>
      </c>
      <c r="O641" s="148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8"/>
      <c r="M642" s="20"/>
      <c r="N642" s="19" t="s">
        <v>434</v>
      </c>
      <c r="O642" s="148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8"/>
      <c r="M643" s="20"/>
      <c r="N643" s="19" t="s">
        <v>434</v>
      </c>
      <c r="O643" s="148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8"/>
      <c r="M644" s="20"/>
      <c r="N644" s="19" t="s">
        <v>434</v>
      </c>
      <c r="O644" s="148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9"/>
      <c r="M645" s="20"/>
      <c r="N645" s="19" t="s">
        <v>429</v>
      </c>
      <c r="O645" s="148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0" t="s">
        <v>450</v>
      </c>
      <c r="G646" s="130"/>
      <c r="H646" s="130"/>
      <c r="I646" s="130"/>
      <c r="J646" s="130"/>
      <c r="K646" s="20" t="s">
        <v>420</v>
      </c>
      <c r="L646" s="20" t="s">
        <v>421</v>
      </c>
      <c r="M646" s="134" t="s">
        <v>419</v>
      </c>
      <c r="N646" s="134"/>
      <c r="O646" s="148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8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1">
        <f>(K648+K649+K650+K651+K652)/5</f>
        <v>1</v>
      </c>
      <c r="M648" s="20"/>
      <c r="N648" s="19" t="s">
        <v>434</v>
      </c>
      <c r="O648" s="148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8"/>
      <c r="M649" s="20"/>
      <c r="N649" s="19" t="s">
        <v>478</v>
      </c>
      <c r="O649" s="148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8"/>
      <c r="M650" s="20"/>
      <c r="N650" s="20" t="s">
        <v>478</v>
      </c>
      <c r="O650" s="148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8"/>
      <c r="M651" s="20"/>
      <c r="N651" s="19" t="s">
        <v>434</v>
      </c>
      <c r="O651" s="148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9"/>
      <c r="M652" s="20"/>
      <c r="N652" s="19" t="s">
        <v>434</v>
      </c>
      <c r="O652" s="149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27" t="s">
        <v>177</v>
      </c>
      <c r="G654" s="128"/>
      <c r="H654" s="128"/>
      <c r="I654" s="128"/>
      <c r="J654" s="128"/>
      <c r="K654" s="128"/>
      <c r="L654" s="128"/>
      <c r="M654" s="128"/>
      <c r="N654" s="128"/>
      <c r="O654" s="129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27" t="s">
        <v>178</v>
      </c>
      <c r="G655" s="128"/>
      <c r="H655" s="128"/>
      <c r="I655" s="128"/>
      <c r="J655" s="128"/>
      <c r="K655" s="128"/>
      <c r="L655" s="128"/>
      <c r="M655" s="128"/>
      <c r="N655" s="128"/>
      <c r="O655" s="129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0" t="s">
        <v>424</v>
      </c>
      <c r="G656" s="130"/>
      <c r="H656" s="130"/>
      <c r="I656" s="130"/>
      <c r="J656" s="130"/>
      <c r="K656" s="19" t="s">
        <v>417</v>
      </c>
      <c r="L656" s="19" t="s">
        <v>418</v>
      </c>
      <c r="M656" s="130" t="s">
        <v>419</v>
      </c>
      <c r="N656" s="130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1">
        <f>(K659+K661+K662+K663+K664+K665+K666+K667+K668+K669+K670+K671+K672+K673+K674+K675)/16</f>
        <v>1</v>
      </c>
      <c r="M659" s="19"/>
      <c r="N659" s="19" t="s">
        <v>429</v>
      </c>
      <c r="O659" s="131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2"/>
      <c r="M660" s="20"/>
      <c r="N660" s="19" t="s">
        <v>434</v>
      </c>
      <c r="O660" s="132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2"/>
      <c r="M661" s="20"/>
      <c r="N661" s="19" t="s">
        <v>434</v>
      </c>
      <c r="O661" s="132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2"/>
      <c r="M662" s="20"/>
      <c r="N662" s="19" t="s">
        <v>434</v>
      </c>
      <c r="O662" s="132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2"/>
      <c r="M663" s="20"/>
      <c r="N663" s="19" t="s">
        <v>434</v>
      </c>
      <c r="O663" s="132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2"/>
      <c r="M664" s="44"/>
      <c r="N664" s="19" t="s">
        <v>434</v>
      </c>
      <c r="O664" s="132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2"/>
      <c r="M665" s="20"/>
      <c r="N665" s="19" t="s">
        <v>434</v>
      </c>
      <c r="O665" s="132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2"/>
      <c r="M666" s="20"/>
      <c r="N666" s="19" t="s">
        <v>434</v>
      </c>
      <c r="O666" s="132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2"/>
      <c r="M667" s="20"/>
      <c r="N667" s="19"/>
      <c r="O667" s="132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2"/>
      <c r="M668" s="20"/>
      <c r="N668" s="19"/>
      <c r="O668" s="132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2"/>
      <c r="M669" s="20"/>
      <c r="N669" s="19"/>
      <c r="O669" s="132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2"/>
      <c r="M670" s="20"/>
      <c r="N670" s="19"/>
      <c r="O670" s="132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2"/>
      <c r="M671" s="20"/>
      <c r="N671" s="19"/>
      <c r="O671" s="132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2"/>
      <c r="M672" s="20"/>
      <c r="N672" s="19"/>
      <c r="O672" s="132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2"/>
      <c r="M673" s="20"/>
      <c r="N673" s="19"/>
      <c r="O673" s="132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2"/>
      <c r="M674" s="20"/>
      <c r="N674" s="19"/>
      <c r="O674" s="132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33"/>
      <c r="M675" s="20"/>
      <c r="N675" s="19" t="s">
        <v>429</v>
      </c>
      <c r="O675" s="132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0" t="s">
        <v>450</v>
      </c>
      <c r="G676" s="130"/>
      <c r="H676" s="130"/>
      <c r="I676" s="130"/>
      <c r="J676" s="130"/>
      <c r="K676" s="20" t="s">
        <v>420</v>
      </c>
      <c r="L676" s="20" t="s">
        <v>421</v>
      </c>
      <c r="M676" s="134" t="s">
        <v>419</v>
      </c>
      <c r="N676" s="134"/>
      <c r="O676" s="132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2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1">
        <v>1</v>
      </c>
      <c r="M678" s="20"/>
      <c r="N678" s="19" t="s">
        <v>434</v>
      </c>
      <c r="O678" s="132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2"/>
      <c r="M679" s="20"/>
      <c r="N679" s="19" t="s">
        <v>434</v>
      </c>
      <c r="O679" s="132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2"/>
      <c r="M680" s="20"/>
      <c r="N680" s="19" t="s">
        <v>434</v>
      </c>
      <c r="O680" s="132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2"/>
      <c r="M681" s="20"/>
      <c r="N681" s="19" t="s">
        <v>434</v>
      </c>
      <c r="O681" s="132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2"/>
      <c r="M682" s="20"/>
      <c r="N682" s="19" t="s">
        <v>434</v>
      </c>
      <c r="O682" s="132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2"/>
      <c r="M683" s="20"/>
      <c r="N683" s="19" t="s">
        <v>434</v>
      </c>
      <c r="O683" s="132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2"/>
      <c r="M684" s="20"/>
      <c r="N684" s="19" t="s">
        <v>434</v>
      </c>
      <c r="O684" s="132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2"/>
      <c r="M685" s="20"/>
      <c r="N685" s="19" t="s">
        <v>434</v>
      </c>
      <c r="O685" s="132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2"/>
      <c r="M686" s="20"/>
      <c r="N686" s="19" t="s">
        <v>434</v>
      </c>
      <c r="O686" s="132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2"/>
      <c r="M687" s="20"/>
      <c r="N687" s="19"/>
      <c r="O687" s="132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2"/>
      <c r="M688" s="20"/>
      <c r="N688" s="19"/>
      <c r="O688" s="132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2"/>
      <c r="M689" s="20"/>
      <c r="N689" s="19"/>
      <c r="O689" s="132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2"/>
      <c r="M690" s="20"/>
      <c r="N690" s="19"/>
      <c r="O690" s="132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2"/>
      <c r="M691" s="20"/>
      <c r="N691" s="19"/>
      <c r="O691" s="132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2"/>
      <c r="M692" s="20"/>
      <c r="N692" s="19"/>
      <c r="O692" s="132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2"/>
      <c r="M693" s="20"/>
      <c r="N693" s="19"/>
      <c r="O693" s="132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2"/>
      <c r="M694" s="19"/>
      <c r="N694" s="20"/>
      <c r="O694" s="132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2"/>
      <c r="M695" s="44"/>
      <c r="N695" s="50" t="s">
        <v>254</v>
      </c>
      <c r="O695" s="132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2"/>
      <c r="M696" s="20"/>
      <c r="N696" s="19"/>
      <c r="O696" s="132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2"/>
      <c r="M697" s="54"/>
      <c r="N697" s="54"/>
      <c r="O697" s="132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2"/>
      <c r="M698" s="20"/>
      <c r="N698" s="19" t="s">
        <v>434</v>
      </c>
      <c r="O698" s="132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2"/>
      <c r="M699" s="20"/>
      <c r="N699" s="19" t="s">
        <v>434</v>
      </c>
      <c r="O699" s="132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2"/>
      <c r="M700" s="20"/>
      <c r="N700" s="19"/>
      <c r="O700" s="132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2"/>
      <c r="M701" s="19"/>
      <c r="N701" s="20" t="s">
        <v>478</v>
      </c>
      <c r="O701" s="132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2"/>
      <c r="M702" s="19"/>
      <c r="N702" s="20"/>
      <c r="O702" s="132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2"/>
      <c r="M703" s="20"/>
      <c r="N703" s="20"/>
      <c r="O703" s="132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2"/>
      <c r="M704" s="20"/>
      <c r="N704" s="19" t="s">
        <v>434</v>
      </c>
      <c r="O704" s="132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2"/>
      <c r="M705" s="20"/>
      <c r="N705" s="19" t="s">
        <v>434</v>
      </c>
      <c r="O705" s="132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2"/>
      <c r="M706" s="20"/>
      <c r="N706" s="19" t="s">
        <v>434</v>
      </c>
      <c r="O706" s="132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2"/>
      <c r="M707" s="20"/>
      <c r="N707" s="19" t="s">
        <v>434</v>
      </c>
      <c r="O707" s="132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2"/>
      <c r="M708" s="20"/>
      <c r="N708" s="19" t="s">
        <v>434</v>
      </c>
      <c r="O708" s="132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2"/>
      <c r="M709" s="20"/>
      <c r="N709" s="20"/>
      <c r="O709" s="132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2"/>
      <c r="M710" s="20"/>
      <c r="N710" s="19" t="s">
        <v>434</v>
      </c>
      <c r="O710" s="132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33"/>
      <c r="M711" s="20"/>
      <c r="N711" s="20" t="s">
        <v>478</v>
      </c>
      <c r="O711" s="133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6" t="s">
        <v>279</v>
      </c>
      <c r="G712" s="156"/>
      <c r="H712" s="156"/>
      <c r="I712" s="156"/>
      <c r="J712" s="156"/>
      <c r="K712" s="156"/>
      <c r="L712" s="156"/>
      <c r="M712" s="156"/>
      <c r="N712" s="156"/>
      <c r="O712" s="156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0" t="s">
        <v>450</v>
      </c>
      <c r="G713" s="130"/>
      <c r="H713" s="130"/>
      <c r="I713" s="130"/>
      <c r="J713" s="130"/>
      <c r="K713" s="20" t="s">
        <v>420</v>
      </c>
      <c r="L713" s="20" t="s">
        <v>421</v>
      </c>
      <c r="M713" s="134" t="s">
        <v>419</v>
      </c>
      <c r="N713" s="134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1">
        <f>(K714+K715)/2</f>
        <v>0</v>
      </c>
      <c r="M714" s="20"/>
      <c r="N714" s="19" t="s">
        <v>434</v>
      </c>
      <c r="O714" s="131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9"/>
      <c r="M715" s="19"/>
      <c r="N715" s="20" t="s">
        <v>478</v>
      </c>
      <c r="O715" s="149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27" t="s">
        <v>281</v>
      </c>
      <c r="G717" s="128"/>
      <c r="H717" s="128"/>
      <c r="I717" s="128"/>
      <c r="J717" s="128"/>
      <c r="K717" s="128"/>
      <c r="L717" s="128"/>
      <c r="M717" s="128"/>
      <c r="N717" s="128"/>
      <c r="O717" s="129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27" t="s">
        <v>282</v>
      </c>
      <c r="G718" s="128"/>
      <c r="H718" s="128"/>
      <c r="I718" s="128"/>
      <c r="J718" s="128"/>
      <c r="K718" s="128"/>
      <c r="L718" s="128"/>
      <c r="M718" s="128"/>
      <c r="N718" s="128"/>
      <c r="O718" s="129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0" t="s">
        <v>424</v>
      </c>
      <c r="G719" s="130"/>
      <c r="H719" s="130"/>
      <c r="I719" s="130"/>
      <c r="J719" s="130"/>
      <c r="K719" s="19" t="s">
        <v>417</v>
      </c>
      <c r="L719" s="19" t="s">
        <v>418</v>
      </c>
      <c r="M719" s="130" t="s">
        <v>419</v>
      </c>
      <c r="N719" s="130"/>
      <c r="O719" s="143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4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3">
        <f>(K721+K722+K723)/3</f>
        <v>2</v>
      </c>
      <c r="M721" s="19" t="s">
        <v>428</v>
      </c>
      <c r="N721" s="19" t="s">
        <v>429</v>
      </c>
      <c r="O721" s="144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0"/>
      <c r="M722" s="19"/>
      <c r="N722" s="19" t="s">
        <v>434</v>
      </c>
      <c r="O722" s="144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1"/>
      <c r="M723" s="19"/>
      <c r="N723" s="19" t="s">
        <v>429</v>
      </c>
      <c r="O723" s="144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0" t="s">
        <v>450</v>
      </c>
      <c r="G724" s="130"/>
      <c r="H724" s="130"/>
      <c r="I724" s="130"/>
      <c r="J724" s="130"/>
      <c r="K724" s="20" t="s">
        <v>420</v>
      </c>
      <c r="L724" s="20" t="s">
        <v>421</v>
      </c>
      <c r="M724" s="130" t="s">
        <v>419</v>
      </c>
      <c r="N724" s="130"/>
      <c r="O724" s="144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4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3">
        <f>(K726+K727+K728)/3</f>
        <v>3.0648398038990989</v>
      </c>
      <c r="M726" s="19" t="s">
        <v>288</v>
      </c>
      <c r="N726" s="19" t="s">
        <v>434</v>
      </c>
      <c r="O726" s="144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2"/>
      <c r="M727" s="19" t="s">
        <v>290</v>
      </c>
      <c r="N727" s="19" t="s">
        <v>434</v>
      </c>
      <c r="O727" s="144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2"/>
      <c r="M728" s="19" t="s">
        <v>291</v>
      </c>
      <c r="N728" s="19" t="s">
        <v>434</v>
      </c>
      <c r="O728" s="144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3" t="s">
        <v>292</v>
      </c>
      <c r="G730" s="153"/>
      <c r="H730" s="153"/>
      <c r="I730" s="153"/>
      <c r="J730" s="153"/>
      <c r="K730" s="153"/>
      <c r="L730" s="153"/>
      <c r="M730" s="153"/>
      <c r="N730" s="153"/>
      <c r="O730" s="153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0" t="s">
        <v>424</v>
      </c>
      <c r="G731" s="130"/>
      <c r="H731" s="130"/>
      <c r="I731" s="130"/>
      <c r="J731" s="130"/>
      <c r="K731" s="19" t="s">
        <v>417</v>
      </c>
      <c r="L731" s="19" t="s">
        <v>418</v>
      </c>
      <c r="M731" s="130" t="s">
        <v>419</v>
      </c>
      <c r="N731" s="130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3">
        <f>(K733+K734+K736+K735)/4</f>
        <v>1.1827888888888889</v>
      </c>
      <c r="M732" s="19"/>
      <c r="N732" s="19"/>
      <c r="O732" s="143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4"/>
      <c r="M733" s="19" t="s">
        <v>428</v>
      </c>
      <c r="N733" s="19" t="s">
        <v>429</v>
      </c>
      <c r="O733" s="144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4"/>
      <c r="M734" s="19" t="s">
        <v>471</v>
      </c>
      <c r="N734" s="19" t="s">
        <v>434</v>
      </c>
      <c r="O734" s="144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4"/>
      <c r="M735" s="19"/>
      <c r="N735" s="19" t="s">
        <v>434</v>
      </c>
      <c r="O735" s="144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45"/>
      <c r="M736" s="19"/>
      <c r="N736" s="19"/>
      <c r="O736" s="144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0" t="s">
        <v>450</v>
      </c>
      <c r="G737" s="130"/>
      <c r="H737" s="130"/>
      <c r="I737" s="130"/>
      <c r="J737" s="130"/>
      <c r="K737" s="20" t="s">
        <v>420</v>
      </c>
      <c r="L737" s="20" t="s">
        <v>421</v>
      </c>
      <c r="M737" s="130" t="s">
        <v>419</v>
      </c>
      <c r="N737" s="130"/>
      <c r="O737" s="144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4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4"/>
      <c r="G739" s="154" t="s">
        <v>411</v>
      </c>
      <c r="H739" s="154"/>
      <c r="I739" s="154"/>
      <c r="J739" s="154"/>
      <c r="K739" s="155"/>
      <c r="L739" s="154"/>
      <c r="M739" s="154"/>
      <c r="N739" s="154"/>
      <c r="O739" s="144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4"/>
      <c r="G740" s="154"/>
      <c r="H740" s="154"/>
      <c r="I740" s="154"/>
      <c r="J740" s="154"/>
      <c r="K740" s="155"/>
      <c r="L740" s="154"/>
      <c r="M740" s="154"/>
      <c r="N740" s="154"/>
      <c r="O740" s="144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4"/>
      <c r="G741" s="154"/>
      <c r="H741" s="154"/>
      <c r="I741" s="154"/>
      <c r="J741" s="154"/>
      <c r="K741" s="155"/>
      <c r="L741" s="154"/>
      <c r="M741" s="154"/>
      <c r="N741" s="154"/>
      <c r="O741" s="144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2">
        <f>(K743+K744+K745+K746+K747+K748)/6</f>
        <v>1.0240362809813572</v>
      </c>
      <c r="M742" s="19"/>
      <c r="N742" s="19"/>
      <c r="O742" s="144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2"/>
      <c r="M743" s="19" t="s">
        <v>299</v>
      </c>
      <c r="N743" s="19" t="s">
        <v>434</v>
      </c>
      <c r="O743" s="144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2"/>
      <c r="M744" s="19" t="s">
        <v>299</v>
      </c>
      <c r="N744" s="19" t="s">
        <v>434</v>
      </c>
      <c r="O744" s="144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2"/>
      <c r="M745" s="19" t="s">
        <v>303</v>
      </c>
      <c r="N745" s="19" t="s">
        <v>434</v>
      </c>
      <c r="O745" s="144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2"/>
      <c r="M746" s="19" t="s">
        <v>306</v>
      </c>
      <c r="N746" s="19" t="s">
        <v>434</v>
      </c>
      <c r="O746" s="144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2"/>
      <c r="M747" s="19" t="s">
        <v>306</v>
      </c>
      <c r="N747" s="19" t="s">
        <v>434</v>
      </c>
      <c r="O747" s="144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2"/>
      <c r="M748" s="19" t="s">
        <v>303</v>
      </c>
      <c r="N748" s="19" t="s">
        <v>478</v>
      </c>
      <c r="O748" s="144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27" t="s">
        <v>309</v>
      </c>
      <c r="G751" s="128"/>
      <c r="H751" s="128"/>
      <c r="I751" s="128"/>
      <c r="J751" s="128"/>
      <c r="K751" s="128"/>
      <c r="L751" s="128"/>
      <c r="M751" s="128"/>
      <c r="N751" s="128"/>
      <c r="O751" s="129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0" t="s">
        <v>424</v>
      </c>
      <c r="G752" s="130"/>
      <c r="H752" s="130"/>
      <c r="I752" s="130"/>
      <c r="J752" s="130"/>
      <c r="K752" s="19" t="s">
        <v>417</v>
      </c>
      <c r="L752" s="19" t="s">
        <v>418</v>
      </c>
      <c r="M752" s="130" t="s">
        <v>419</v>
      </c>
      <c r="N752" s="130"/>
      <c r="O752" s="143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4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3">
        <f>(K754+K755+K756)/3</f>
        <v>1.3333333333333333</v>
      </c>
      <c r="M754" s="19" t="s">
        <v>428</v>
      </c>
      <c r="N754" s="19" t="s">
        <v>429</v>
      </c>
      <c r="O754" s="144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0"/>
      <c r="M755" s="19"/>
      <c r="N755" s="19" t="s">
        <v>434</v>
      </c>
      <c r="O755" s="144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1"/>
      <c r="M756" s="19"/>
      <c r="N756" s="19" t="s">
        <v>429</v>
      </c>
      <c r="O756" s="144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0" t="s">
        <v>450</v>
      </c>
      <c r="G757" s="130"/>
      <c r="H757" s="130"/>
      <c r="I757" s="130"/>
      <c r="J757" s="130"/>
      <c r="K757" s="20" t="s">
        <v>420</v>
      </c>
      <c r="L757" s="20" t="s">
        <v>421</v>
      </c>
      <c r="M757" s="130" t="s">
        <v>419</v>
      </c>
      <c r="N757" s="130"/>
      <c r="O757" s="144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4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3">
        <f>(K759+K760+K761)/3</f>
        <v>3.2723672221781759</v>
      </c>
      <c r="M759" s="19" t="s">
        <v>313</v>
      </c>
      <c r="N759" s="19" t="s">
        <v>434</v>
      </c>
      <c r="O759" s="144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2"/>
      <c r="M760" s="19" t="s">
        <v>315</v>
      </c>
      <c r="N760" s="19" t="s">
        <v>434</v>
      </c>
      <c r="O760" s="144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2"/>
      <c r="M761" s="19" t="s">
        <v>316</v>
      </c>
      <c r="N761" s="19" t="s">
        <v>434</v>
      </c>
      <c r="O761" s="144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27" t="s">
        <v>317</v>
      </c>
      <c r="G764" s="128"/>
      <c r="H764" s="128"/>
      <c r="I764" s="128"/>
      <c r="J764" s="128"/>
      <c r="K764" s="128"/>
      <c r="L764" s="128"/>
      <c r="M764" s="128"/>
      <c r="N764" s="128"/>
      <c r="O764" s="129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27" t="s">
        <v>318</v>
      </c>
      <c r="G765" s="128"/>
      <c r="H765" s="128"/>
      <c r="I765" s="128"/>
      <c r="J765" s="128"/>
      <c r="K765" s="128"/>
      <c r="L765" s="128"/>
      <c r="M765" s="128"/>
      <c r="N765" s="128"/>
      <c r="O765" s="129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0" t="s">
        <v>424</v>
      </c>
      <c r="G766" s="130"/>
      <c r="H766" s="130"/>
      <c r="I766" s="130"/>
      <c r="J766" s="130"/>
      <c r="K766" s="19" t="s">
        <v>417</v>
      </c>
      <c r="L766" s="19" t="s">
        <v>418</v>
      </c>
      <c r="M766" s="130" t="s">
        <v>419</v>
      </c>
      <c r="N766" s="130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1">
        <f>(K778+K777+K776+K775+K774+K773+K772+K771+K770+K769+K768+K767)/12</f>
        <v>1.4726909722222221</v>
      </c>
      <c r="M767" s="19" t="s">
        <v>428</v>
      </c>
      <c r="N767" s="19" t="s">
        <v>429</v>
      </c>
      <c r="O767" s="131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8"/>
      <c r="M768" s="20"/>
      <c r="N768" s="19" t="s">
        <v>434</v>
      </c>
      <c r="O768" s="148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8"/>
      <c r="M769" s="20"/>
      <c r="N769" s="19" t="s">
        <v>434</v>
      </c>
      <c r="O769" s="148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8"/>
      <c r="M770" s="19" t="s">
        <v>327</v>
      </c>
      <c r="N770" s="19" t="s">
        <v>434</v>
      </c>
      <c r="O770" s="148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8"/>
      <c r="M771" s="19" t="s">
        <v>329</v>
      </c>
      <c r="N771" s="19" t="s">
        <v>434</v>
      </c>
      <c r="O771" s="148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8"/>
      <c r="M772" s="19" t="s">
        <v>331</v>
      </c>
      <c r="N772" s="19" t="s">
        <v>434</v>
      </c>
      <c r="O772" s="148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8"/>
      <c r="M773" s="20"/>
      <c r="N773" s="19" t="s">
        <v>434</v>
      </c>
      <c r="O773" s="148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8"/>
      <c r="M774" s="19" t="s">
        <v>336</v>
      </c>
      <c r="N774" s="19" t="s">
        <v>434</v>
      </c>
      <c r="O774" s="148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8"/>
      <c r="M775" s="20"/>
      <c r="N775" s="19" t="s">
        <v>434</v>
      </c>
      <c r="O775" s="148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8"/>
      <c r="M776" s="20"/>
      <c r="N776" s="19" t="s">
        <v>434</v>
      </c>
      <c r="O776" s="148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8"/>
      <c r="M777" s="19" t="s">
        <v>344</v>
      </c>
      <c r="N777" s="19" t="s">
        <v>429</v>
      </c>
      <c r="O777" s="148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8"/>
      <c r="M778" s="19"/>
      <c r="N778" s="19" t="s">
        <v>434</v>
      </c>
      <c r="O778" s="148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9"/>
      <c r="M779" s="19"/>
      <c r="N779" s="19"/>
      <c r="O779" s="148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0" t="s">
        <v>450</v>
      </c>
      <c r="G780" s="130"/>
      <c r="H780" s="130"/>
      <c r="I780" s="130"/>
      <c r="J780" s="130"/>
      <c r="K780" s="20" t="s">
        <v>420</v>
      </c>
      <c r="L780" s="20" t="s">
        <v>421</v>
      </c>
      <c r="M780" s="134" t="s">
        <v>419</v>
      </c>
      <c r="N780" s="134"/>
      <c r="O780" s="148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8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3">
        <f>(K782+K783+K784+K785+K786+K787+K788+K789+K790)/9</f>
        <v>1.0794785485920464</v>
      </c>
      <c r="M782" s="20"/>
      <c r="N782" s="19" t="s">
        <v>434</v>
      </c>
      <c r="O782" s="148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0"/>
      <c r="M783" s="20"/>
      <c r="N783" s="19" t="s">
        <v>434</v>
      </c>
      <c r="O783" s="148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0"/>
      <c r="M784" s="19" t="s">
        <v>353</v>
      </c>
      <c r="N784" s="19" t="s">
        <v>434</v>
      </c>
      <c r="O784" s="148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0"/>
      <c r="M785" s="19" t="s">
        <v>353</v>
      </c>
      <c r="N785" s="19" t="s">
        <v>434</v>
      </c>
      <c r="O785" s="148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0"/>
      <c r="M786" s="19" t="s">
        <v>353</v>
      </c>
      <c r="N786" s="19" t="s">
        <v>434</v>
      </c>
      <c r="O786" s="148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0"/>
      <c r="M787" s="19"/>
      <c r="N787" s="19" t="s">
        <v>478</v>
      </c>
      <c r="O787" s="148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0"/>
      <c r="M788" s="20"/>
      <c r="N788" s="19" t="s">
        <v>478</v>
      </c>
      <c r="O788" s="148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0"/>
      <c r="M789" s="19" t="s">
        <v>363</v>
      </c>
      <c r="N789" s="19" t="s">
        <v>434</v>
      </c>
      <c r="O789" s="148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1"/>
      <c r="M790" s="20"/>
      <c r="N790" s="19" t="s">
        <v>434</v>
      </c>
      <c r="O790" s="149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27" t="s">
        <v>318</v>
      </c>
      <c r="G792" s="128"/>
      <c r="H792" s="128"/>
      <c r="I792" s="128"/>
      <c r="J792" s="128"/>
      <c r="K792" s="128"/>
      <c r="L792" s="128"/>
      <c r="M792" s="128"/>
      <c r="N792" s="128"/>
      <c r="O792" s="129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0" t="s">
        <v>424</v>
      </c>
      <c r="G793" s="130"/>
      <c r="H793" s="130"/>
      <c r="I793" s="130"/>
      <c r="J793" s="130"/>
      <c r="K793" s="19" t="s">
        <v>417</v>
      </c>
      <c r="L793" s="19" t="s">
        <v>418</v>
      </c>
      <c r="M793" s="130" t="s">
        <v>419</v>
      </c>
      <c r="N793" s="130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3">
        <f>(K794+K795+K796+K797)/4</f>
        <v>1.675</v>
      </c>
      <c r="M794" s="19" t="s">
        <v>367</v>
      </c>
      <c r="N794" s="34" t="s">
        <v>429</v>
      </c>
      <c r="O794" s="142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4"/>
      <c r="M795" s="19"/>
      <c r="N795" s="34"/>
      <c r="O795" s="146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4"/>
      <c r="M796" s="19" t="s">
        <v>372</v>
      </c>
      <c r="N796" s="34" t="s">
        <v>373</v>
      </c>
      <c r="O796" s="146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45"/>
      <c r="M797" s="19" t="s">
        <v>376</v>
      </c>
      <c r="N797" s="34" t="s">
        <v>377</v>
      </c>
      <c r="O797" s="146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46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0" t="s">
        <v>450</v>
      </c>
      <c r="G799" s="130"/>
      <c r="H799" s="130"/>
      <c r="I799" s="130"/>
      <c r="J799" s="130"/>
      <c r="K799" s="20" t="s">
        <v>420</v>
      </c>
      <c r="L799" s="20" t="s">
        <v>421</v>
      </c>
      <c r="M799" s="134" t="s">
        <v>419</v>
      </c>
      <c r="N799" s="135"/>
      <c r="O799" s="146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46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1">
        <f>(K801+K802+K803+K804+K805+K806)/6</f>
        <v>0.85116230799164949</v>
      </c>
      <c r="M801" s="19" t="s">
        <v>381</v>
      </c>
      <c r="N801" s="34" t="s">
        <v>434</v>
      </c>
      <c r="O801" s="146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47"/>
      <c r="M802" s="19" t="s">
        <v>381</v>
      </c>
      <c r="N802" s="34" t="s">
        <v>434</v>
      </c>
      <c r="O802" s="146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47"/>
      <c r="M803" s="19"/>
      <c r="N803" s="34" t="s">
        <v>434</v>
      </c>
      <c r="O803" s="146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47"/>
      <c r="M804" s="19" t="s">
        <v>381</v>
      </c>
      <c r="N804" s="34" t="s">
        <v>434</v>
      </c>
      <c r="O804" s="146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47"/>
      <c r="M805" s="19" t="s">
        <v>381</v>
      </c>
      <c r="N805" s="34" t="s">
        <v>434</v>
      </c>
      <c r="O805" s="146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47"/>
      <c r="M806" s="20" t="s">
        <v>392</v>
      </c>
      <c r="N806" s="34" t="s">
        <v>478</v>
      </c>
      <c r="O806" s="146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39" t="s">
        <v>393</v>
      </c>
      <c r="G809" s="140"/>
      <c r="H809" s="140"/>
      <c r="I809" s="140"/>
      <c r="J809" s="140"/>
      <c r="K809" s="140"/>
      <c r="L809" s="140"/>
      <c r="M809" s="140"/>
      <c r="N809" s="140"/>
      <c r="O809" s="140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0" t="s">
        <v>450</v>
      </c>
      <c r="G810" s="130"/>
      <c r="H810" s="130"/>
      <c r="I810" s="130"/>
      <c r="J810" s="130"/>
      <c r="K810" s="20" t="s">
        <v>420</v>
      </c>
      <c r="L810" s="20" t="s">
        <v>421</v>
      </c>
      <c r="M810" s="134" t="s">
        <v>419</v>
      </c>
      <c r="N810" s="134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1">
        <f>(K812+K813+K814+K815+K816+K817+K818+K819+K820)</f>
        <v>42.185785750900024</v>
      </c>
      <c r="M812" s="19" t="s">
        <v>398</v>
      </c>
      <c r="N812" s="19" t="s">
        <v>0</v>
      </c>
      <c r="O812" s="142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1"/>
      <c r="M813" s="19"/>
      <c r="N813" s="19" t="s">
        <v>3</v>
      </c>
      <c r="O813" s="142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1"/>
      <c r="M814" s="19" t="s">
        <v>398</v>
      </c>
      <c r="N814" s="19" t="s">
        <v>3</v>
      </c>
      <c r="O814" s="142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1"/>
      <c r="M815" s="19" t="s">
        <v>398</v>
      </c>
      <c r="N815" s="19" t="s">
        <v>3</v>
      </c>
      <c r="O815" s="142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1"/>
      <c r="M816" s="19" t="s">
        <v>398</v>
      </c>
      <c r="N816" s="19" t="s">
        <v>3</v>
      </c>
      <c r="O816" s="142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1"/>
      <c r="M817" s="19" t="s">
        <v>398</v>
      </c>
      <c r="N817" s="19" t="s">
        <v>3</v>
      </c>
      <c r="O817" s="142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1"/>
      <c r="M818" s="19" t="s">
        <v>398</v>
      </c>
      <c r="N818" s="19" t="s">
        <v>478</v>
      </c>
      <c r="O818" s="142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1"/>
      <c r="M819" s="20"/>
      <c r="N819" s="19" t="s">
        <v>478</v>
      </c>
      <c r="O819" s="142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1"/>
      <c r="M820" s="19" t="s">
        <v>398</v>
      </c>
      <c r="N820" s="19" t="s">
        <v>434</v>
      </c>
      <c r="O820" s="142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27" t="s">
        <v>21</v>
      </c>
      <c r="G822" s="128"/>
      <c r="H822" s="128"/>
      <c r="I822" s="128"/>
      <c r="J822" s="128"/>
      <c r="K822" s="128"/>
      <c r="L822" s="128"/>
      <c r="M822" s="128"/>
      <c r="N822" s="128"/>
      <c r="O822" s="129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0" t="s">
        <v>424</v>
      </c>
      <c r="G823" s="130"/>
      <c r="H823" s="130"/>
      <c r="I823" s="130"/>
      <c r="J823" s="130"/>
      <c r="K823" s="19" t="s">
        <v>417</v>
      </c>
      <c r="L823" s="19" t="s">
        <v>418</v>
      </c>
      <c r="M823" s="130" t="s">
        <v>419</v>
      </c>
      <c r="N823" s="130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1">
        <f>(K824+K825+K826+K827+K828+K829+K830+K831+K832+K833+K834+K835)/12</f>
        <v>0.97279666538082388</v>
      </c>
      <c r="M824" s="20"/>
      <c r="N824" s="35" t="s">
        <v>429</v>
      </c>
      <c r="O824" s="131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2"/>
      <c r="M825" s="20"/>
      <c r="N825" s="34" t="s">
        <v>434</v>
      </c>
      <c r="O825" s="132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2"/>
      <c r="M826" s="19" t="s">
        <v>28</v>
      </c>
      <c r="N826" s="34" t="s">
        <v>434</v>
      </c>
      <c r="O826" s="132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2"/>
      <c r="M827" s="19" t="s">
        <v>28</v>
      </c>
      <c r="N827" s="34" t="s">
        <v>434</v>
      </c>
      <c r="O827" s="132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2"/>
      <c r="M828" s="19" t="s">
        <v>28</v>
      </c>
      <c r="N828" s="34" t="s">
        <v>434</v>
      </c>
      <c r="O828" s="132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2"/>
      <c r="M829" s="20"/>
      <c r="N829" s="34" t="s">
        <v>434</v>
      </c>
      <c r="O829" s="132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2"/>
      <c r="M830" s="20"/>
      <c r="N830" s="34" t="s">
        <v>434</v>
      </c>
      <c r="O830" s="132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2"/>
      <c r="M831" s="20"/>
      <c r="N831" s="34" t="s">
        <v>434</v>
      </c>
      <c r="O831" s="132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2"/>
      <c r="M832" s="20"/>
      <c r="N832" s="34" t="s">
        <v>434</v>
      </c>
      <c r="O832" s="132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2"/>
      <c r="M833" s="20"/>
      <c r="N833" s="34" t="s">
        <v>434</v>
      </c>
      <c r="O833" s="132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2"/>
      <c r="M834" s="20"/>
      <c r="N834" s="34" t="s">
        <v>434</v>
      </c>
      <c r="O834" s="132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33"/>
      <c r="M835" s="20"/>
      <c r="N835" s="34" t="s">
        <v>434</v>
      </c>
      <c r="O835" s="132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2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0" t="s">
        <v>450</v>
      </c>
      <c r="G837" s="130"/>
      <c r="H837" s="130"/>
      <c r="I837" s="130"/>
      <c r="J837" s="130"/>
      <c r="K837" s="20" t="s">
        <v>420</v>
      </c>
      <c r="L837" s="20" t="s">
        <v>421</v>
      </c>
      <c r="M837" s="134" t="s">
        <v>419</v>
      </c>
      <c r="N837" s="135"/>
      <c r="O837" s="132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2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36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2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37"/>
      <c r="M840" s="20"/>
      <c r="N840" s="34" t="s">
        <v>373</v>
      </c>
      <c r="O840" s="132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37"/>
      <c r="M841" s="20"/>
      <c r="N841" s="34" t="s">
        <v>373</v>
      </c>
      <c r="O841" s="132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37"/>
      <c r="M842" s="20"/>
      <c r="N842" s="34" t="s">
        <v>373</v>
      </c>
      <c r="O842" s="132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37"/>
      <c r="M843" s="20"/>
      <c r="N843" s="34" t="s">
        <v>373</v>
      </c>
      <c r="O843" s="132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37"/>
      <c r="M844" s="20"/>
      <c r="N844" s="35" t="s">
        <v>54</v>
      </c>
      <c r="O844" s="132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37"/>
      <c r="M845" s="30"/>
      <c r="N845" s="30"/>
      <c r="O845" s="132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37"/>
      <c r="M846" s="20"/>
      <c r="N846" s="35"/>
      <c r="O846" s="132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37"/>
      <c r="M847" s="20"/>
      <c r="N847" s="34" t="s">
        <v>373</v>
      </c>
      <c r="O847" s="132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37"/>
      <c r="M848" s="20"/>
      <c r="N848" s="34" t="s">
        <v>373</v>
      </c>
      <c r="O848" s="132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37"/>
      <c r="M849" s="20"/>
      <c r="N849" s="34" t="s">
        <v>373</v>
      </c>
      <c r="O849" s="132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37"/>
      <c r="M850" s="20"/>
      <c r="N850" s="34" t="s">
        <v>373</v>
      </c>
      <c r="O850" s="132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37"/>
      <c r="M851" s="20" t="s">
        <v>57</v>
      </c>
      <c r="N851" s="34" t="s">
        <v>373</v>
      </c>
      <c r="O851" s="132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37"/>
      <c r="M852" s="20"/>
      <c r="N852" s="35" t="s">
        <v>54</v>
      </c>
      <c r="O852" s="132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37"/>
      <c r="M853" s="30"/>
      <c r="N853" s="30"/>
      <c r="O853" s="132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37"/>
      <c r="M854" s="20"/>
      <c r="N854" s="35"/>
      <c r="O854" s="132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37"/>
      <c r="M855" s="19" t="s">
        <v>51</v>
      </c>
      <c r="N855" s="34" t="s">
        <v>373</v>
      </c>
      <c r="O855" s="132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37"/>
      <c r="M856" s="20"/>
      <c r="N856" s="34" t="s">
        <v>373</v>
      </c>
      <c r="O856" s="132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37"/>
      <c r="M857" s="20"/>
      <c r="N857" s="34" t="s">
        <v>373</v>
      </c>
      <c r="O857" s="132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37"/>
      <c r="M858" s="20"/>
      <c r="N858" s="34" t="s">
        <v>373</v>
      </c>
      <c r="O858" s="132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37"/>
      <c r="M859" s="20" t="s">
        <v>57</v>
      </c>
      <c r="N859" s="34" t="s">
        <v>373</v>
      </c>
      <c r="O859" s="132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37"/>
      <c r="M860" s="20"/>
      <c r="N860" s="35" t="s">
        <v>54</v>
      </c>
      <c r="O860" s="132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37"/>
      <c r="M861" s="30"/>
      <c r="N861" s="30"/>
      <c r="O861" s="132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37"/>
      <c r="M862" s="20"/>
      <c r="N862" s="35"/>
      <c r="O862" s="132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37"/>
      <c r="M863" s="20"/>
      <c r="N863" s="34" t="s">
        <v>373</v>
      </c>
      <c r="O863" s="132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37"/>
      <c r="M864" s="20"/>
      <c r="N864" s="34" t="s">
        <v>373</v>
      </c>
      <c r="O864" s="132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37"/>
      <c r="M865" s="20"/>
      <c r="N865" s="34" t="s">
        <v>373</v>
      </c>
      <c r="O865" s="132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37"/>
      <c r="M866" s="20"/>
      <c r="N866" s="34" t="s">
        <v>373</v>
      </c>
      <c r="O866" s="132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37"/>
      <c r="M867" s="20" t="s">
        <v>62</v>
      </c>
      <c r="N867" s="34" t="s">
        <v>373</v>
      </c>
      <c r="O867" s="132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37"/>
      <c r="M868" s="20"/>
      <c r="N868" s="35" t="s">
        <v>54</v>
      </c>
      <c r="O868" s="132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37"/>
      <c r="M869" s="30"/>
      <c r="N869" s="30"/>
      <c r="O869" s="132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37"/>
      <c r="M870" s="20"/>
      <c r="N870" s="35"/>
      <c r="O870" s="132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37"/>
      <c r="M871" s="20"/>
      <c r="N871" s="34" t="s">
        <v>373</v>
      </c>
      <c r="O871" s="132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37"/>
      <c r="M872" s="20"/>
      <c r="N872" s="34" t="s">
        <v>373</v>
      </c>
      <c r="O872" s="132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37"/>
      <c r="M873" s="20"/>
      <c r="N873" s="34" t="s">
        <v>373</v>
      </c>
      <c r="O873" s="132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37"/>
      <c r="M874" s="20"/>
      <c r="N874" s="34" t="s">
        <v>373</v>
      </c>
      <c r="O874" s="132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37"/>
      <c r="M875" s="20"/>
      <c r="N875" s="34" t="s">
        <v>373</v>
      </c>
      <c r="O875" s="132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38"/>
      <c r="M876" s="20"/>
      <c r="N876" s="35" t="s">
        <v>54</v>
      </c>
      <c r="O876" s="133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9"/>
  <sheetViews>
    <sheetView tabSelected="1" view="pageBreakPreview" topLeftCell="A51" zoomScale="69" zoomScaleSheetLayoutView="69" workbookViewId="0">
      <selection activeCell="H60" sqref="H60"/>
    </sheetView>
  </sheetViews>
  <sheetFormatPr defaultColWidth="9.109375" defaultRowHeight="13.8"/>
  <cols>
    <col min="1" max="1" width="16" style="83" customWidth="1"/>
    <col min="2" max="2" width="21.44140625" style="83" customWidth="1"/>
    <col min="3" max="3" width="9.21875" style="83" customWidth="1"/>
    <col min="4" max="4" width="16.109375" style="83" customWidth="1"/>
    <col min="5" max="5" width="29.44140625" style="83" customWidth="1"/>
    <col min="6" max="6" width="11.44140625" style="84" customWidth="1"/>
    <col min="7" max="7" width="19.88671875" style="84" customWidth="1"/>
    <col min="8" max="8" width="15" style="84" customWidth="1"/>
    <col min="9" max="9" width="21.88671875" style="84" customWidth="1"/>
    <col min="10" max="10" width="27.6640625" style="84" customWidth="1"/>
    <col min="11" max="11" width="17.5546875" style="84" customWidth="1"/>
    <col min="12" max="12" width="17.77734375" style="84" customWidth="1"/>
    <col min="13" max="13" width="16.33203125" style="84" customWidth="1"/>
    <col min="14" max="16384" width="9.109375" style="83"/>
  </cols>
  <sheetData>
    <row r="1" spans="1:13" ht="15.6">
      <c r="K1" s="187"/>
      <c r="L1" s="187"/>
      <c r="M1" s="187"/>
    </row>
    <row r="2" spans="1:13" ht="15.6">
      <c r="L2" s="76"/>
    </row>
    <row r="3" spans="1:13">
      <c r="E3" s="193" t="s">
        <v>704</v>
      </c>
      <c r="F3" s="193"/>
      <c r="G3" s="193"/>
      <c r="H3" s="193"/>
      <c r="I3" s="193"/>
      <c r="J3" s="193"/>
    </row>
    <row r="4" spans="1:13">
      <c r="E4" s="193"/>
      <c r="F4" s="193"/>
      <c r="G4" s="193"/>
      <c r="H4" s="193"/>
      <c r="I4" s="193"/>
      <c r="J4" s="193"/>
    </row>
    <row r="5" spans="1:13" ht="39" customHeight="1">
      <c r="E5" s="193"/>
      <c r="F5" s="193"/>
      <c r="G5" s="193"/>
      <c r="H5" s="193"/>
      <c r="I5" s="193"/>
      <c r="J5" s="193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75" t="s">
        <v>403</v>
      </c>
      <c r="G7" s="75" t="s">
        <v>73</v>
      </c>
      <c r="H7" s="126" t="s">
        <v>705</v>
      </c>
      <c r="I7" s="75" t="s">
        <v>74</v>
      </c>
      <c r="J7" s="75" t="s">
        <v>75</v>
      </c>
      <c r="K7" s="75" t="s">
        <v>76</v>
      </c>
      <c r="L7" s="75" t="s">
        <v>401</v>
      </c>
      <c r="M7" s="75" t="s">
        <v>404</v>
      </c>
    </row>
    <row r="8" spans="1:13" ht="30.75" hidden="1" customHeight="1">
      <c r="A8" s="86"/>
      <c r="B8" s="87"/>
      <c r="C8" s="88"/>
      <c r="D8" s="89" t="s">
        <v>68</v>
      </c>
      <c r="E8" s="90"/>
      <c r="F8" s="91"/>
      <c r="G8" s="91"/>
      <c r="H8" s="91"/>
      <c r="I8" s="91"/>
      <c r="J8" s="77"/>
      <c r="K8" s="91"/>
      <c r="L8" s="91"/>
      <c r="M8" s="191"/>
    </row>
    <row r="9" spans="1:13" ht="31.2" hidden="1">
      <c r="A9" s="194"/>
      <c r="B9" s="197"/>
      <c r="C9" s="197" t="s">
        <v>72</v>
      </c>
      <c r="D9" s="92" t="s">
        <v>67</v>
      </c>
      <c r="E9" s="90"/>
      <c r="F9" s="91"/>
      <c r="G9" s="91"/>
      <c r="H9" s="91"/>
      <c r="I9" s="91"/>
      <c r="J9" s="188"/>
      <c r="K9" s="91"/>
      <c r="L9" s="91"/>
      <c r="M9" s="191"/>
    </row>
    <row r="10" spans="1:13" ht="31.2" hidden="1">
      <c r="A10" s="195"/>
      <c r="B10" s="198"/>
      <c r="C10" s="198"/>
      <c r="D10" s="92" t="s">
        <v>67</v>
      </c>
      <c r="E10" s="90"/>
      <c r="F10" s="91"/>
      <c r="G10" s="91"/>
      <c r="H10" s="91"/>
      <c r="I10" s="91"/>
      <c r="J10" s="189"/>
      <c r="K10" s="91"/>
      <c r="L10" s="91"/>
      <c r="M10" s="191"/>
    </row>
    <row r="11" spans="1:13" ht="15.6" hidden="1">
      <c r="A11" s="195"/>
      <c r="B11" s="198"/>
      <c r="C11" s="198"/>
      <c r="D11" s="89" t="s">
        <v>68</v>
      </c>
      <c r="E11" s="90"/>
      <c r="F11" s="91"/>
      <c r="G11" s="91"/>
      <c r="H11" s="91"/>
      <c r="I11" s="91"/>
      <c r="J11" s="190"/>
      <c r="K11" s="91"/>
      <c r="L11" s="91"/>
      <c r="M11" s="191"/>
    </row>
    <row r="12" spans="1:13" ht="31.2" hidden="1">
      <c r="A12" s="195"/>
      <c r="B12" s="198"/>
      <c r="C12" s="198"/>
      <c r="D12" s="92" t="s">
        <v>69</v>
      </c>
      <c r="E12" s="90"/>
      <c r="F12" s="91"/>
      <c r="G12" s="91"/>
      <c r="H12" s="91"/>
      <c r="I12" s="91"/>
      <c r="J12" s="188"/>
      <c r="K12" s="91"/>
      <c r="L12" s="91"/>
      <c r="M12" s="191"/>
    </row>
    <row r="13" spans="1:13" ht="31.2" hidden="1">
      <c r="A13" s="195"/>
      <c r="B13" s="198"/>
      <c r="C13" s="198"/>
      <c r="D13" s="92" t="s">
        <v>69</v>
      </c>
      <c r="E13" s="90"/>
      <c r="F13" s="91"/>
      <c r="G13" s="91"/>
      <c r="H13" s="91"/>
      <c r="I13" s="91"/>
      <c r="J13" s="189"/>
      <c r="K13" s="91"/>
      <c r="L13" s="91"/>
      <c r="M13" s="191"/>
    </row>
    <row r="14" spans="1:13" ht="51.75" hidden="1" customHeight="1">
      <c r="A14" s="196"/>
      <c r="B14" s="199"/>
      <c r="C14" s="199"/>
      <c r="D14" s="89" t="s">
        <v>68</v>
      </c>
      <c r="E14" s="90"/>
      <c r="F14" s="91"/>
      <c r="G14" s="91"/>
      <c r="H14" s="91"/>
      <c r="I14" s="91"/>
      <c r="J14" s="190"/>
      <c r="K14" s="91"/>
      <c r="L14" s="91"/>
      <c r="M14" s="192"/>
    </row>
    <row r="15" spans="1:13" ht="40.799999999999997" customHeight="1">
      <c r="A15" s="201" t="s">
        <v>703</v>
      </c>
      <c r="B15" s="163" t="s">
        <v>689</v>
      </c>
      <c r="C15" s="166" t="s">
        <v>72</v>
      </c>
      <c r="D15" s="100" t="s">
        <v>77</v>
      </c>
      <c r="E15" s="100" t="s">
        <v>690</v>
      </c>
      <c r="F15" s="78" t="s">
        <v>665</v>
      </c>
      <c r="G15" s="121">
        <v>32</v>
      </c>
      <c r="H15" s="121">
        <v>32</v>
      </c>
      <c r="I15" s="75">
        <v>100</v>
      </c>
      <c r="J15" s="121">
        <v>100</v>
      </c>
      <c r="K15" s="102"/>
      <c r="L15" s="103" t="s">
        <v>666</v>
      </c>
      <c r="M15" s="170">
        <v>100</v>
      </c>
    </row>
    <row r="16" spans="1:13" ht="58.2" customHeight="1">
      <c r="A16" s="202"/>
      <c r="B16" s="205"/>
      <c r="C16" s="180"/>
      <c r="D16" s="163" t="s">
        <v>67</v>
      </c>
      <c r="E16" s="163" t="s">
        <v>695</v>
      </c>
      <c r="F16" s="174" t="s">
        <v>402</v>
      </c>
      <c r="G16" s="174">
        <v>100</v>
      </c>
      <c r="H16" s="174">
        <v>100</v>
      </c>
      <c r="I16" s="170">
        <v>100</v>
      </c>
      <c r="J16" s="93">
        <v>100</v>
      </c>
      <c r="K16" s="176"/>
      <c r="L16" s="178"/>
      <c r="M16" s="173"/>
    </row>
    <row r="17" spans="1:13" ht="38.25" hidden="1" customHeight="1">
      <c r="A17" s="203"/>
      <c r="B17" s="165"/>
      <c r="C17" s="168"/>
      <c r="D17" s="208"/>
      <c r="E17" s="208"/>
      <c r="F17" s="182"/>
      <c r="G17" s="182"/>
      <c r="H17" s="182"/>
      <c r="I17" s="173"/>
      <c r="J17" s="93"/>
      <c r="K17" s="183"/>
      <c r="L17" s="179"/>
      <c r="M17" s="94"/>
    </row>
    <row r="18" spans="1:13" ht="3.75" hidden="1" customHeight="1">
      <c r="A18" s="203"/>
      <c r="B18" s="104"/>
      <c r="C18" s="105"/>
      <c r="D18" s="104"/>
      <c r="E18" s="104"/>
      <c r="F18" s="108"/>
      <c r="G18" s="107"/>
      <c r="H18" s="107"/>
      <c r="I18" s="108"/>
      <c r="J18" s="106"/>
      <c r="K18" s="109"/>
      <c r="L18" s="101"/>
      <c r="M18" s="94"/>
    </row>
    <row r="19" spans="1:13" ht="15.75" hidden="1" customHeight="1">
      <c r="A19" s="203"/>
      <c r="B19" s="104"/>
      <c r="C19" s="105"/>
      <c r="D19" s="104"/>
      <c r="E19" s="104"/>
      <c r="F19" s="108"/>
      <c r="G19" s="107"/>
      <c r="H19" s="107"/>
      <c r="I19" s="108"/>
      <c r="J19" s="110"/>
      <c r="K19" s="103"/>
      <c r="L19" s="101"/>
      <c r="M19" s="94"/>
    </row>
    <row r="20" spans="1:13" ht="15.75" hidden="1" customHeight="1">
      <c r="A20" s="203"/>
      <c r="B20" s="104"/>
      <c r="C20" s="105"/>
      <c r="D20" s="111"/>
      <c r="E20" s="111"/>
      <c r="F20" s="80"/>
      <c r="G20" s="82"/>
      <c r="H20" s="82"/>
      <c r="I20" s="80"/>
      <c r="J20" s="106"/>
      <c r="K20" s="101"/>
      <c r="L20" s="113"/>
      <c r="M20" s="94"/>
    </row>
    <row r="21" spans="1:13" ht="15" hidden="1" customHeight="1">
      <c r="A21" s="203"/>
      <c r="B21" s="111"/>
      <c r="C21" s="114"/>
      <c r="D21" s="115" t="s">
        <v>68</v>
      </c>
      <c r="E21" s="115"/>
      <c r="F21" s="78"/>
      <c r="G21" s="121"/>
      <c r="H21" s="121"/>
      <c r="I21" s="121"/>
      <c r="J21" s="112"/>
      <c r="K21" s="101"/>
      <c r="L21" s="101"/>
      <c r="M21" s="94"/>
    </row>
    <row r="22" spans="1:13" ht="30" hidden="1" customHeight="1">
      <c r="A22" s="203"/>
      <c r="B22" s="95"/>
      <c r="C22" s="95" t="s">
        <v>72</v>
      </c>
      <c r="D22" s="116" t="s">
        <v>67</v>
      </c>
      <c r="E22" s="90"/>
      <c r="F22" s="78"/>
      <c r="G22" s="121"/>
      <c r="H22" s="121"/>
      <c r="I22" s="121"/>
      <c r="J22" s="81"/>
      <c r="K22" s="102"/>
      <c r="L22" s="102"/>
      <c r="M22" s="94"/>
    </row>
    <row r="23" spans="1:13" ht="30" hidden="1" customHeight="1">
      <c r="A23" s="203"/>
      <c r="B23" s="96"/>
      <c r="C23" s="96"/>
      <c r="D23" s="116" t="s">
        <v>67</v>
      </c>
      <c r="E23" s="90"/>
      <c r="F23" s="78"/>
      <c r="G23" s="121"/>
      <c r="H23" s="121"/>
      <c r="I23" s="121"/>
      <c r="J23" s="107"/>
      <c r="K23" s="102"/>
      <c r="L23" s="102"/>
      <c r="M23" s="94"/>
    </row>
    <row r="24" spans="1:13" ht="15" hidden="1" customHeight="1">
      <c r="A24" s="203"/>
      <c r="B24" s="96"/>
      <c r="C24" s="96"/>
      <c r="D24" s="117" t="s">
        <v>68</v>
      </c>
      <c r="E24" s="90"/>
      <c r="F24" s="78"/>
      <c r="G24" s="121"/>
      <c r="H24" s="121"/>
      <c r="I24" s="121"/>
      <c r="J24" s="82"/>
      <c r="K24" s="102"/>
      <c r="L24" s="102"/>
      <c r="M24" s="94"/>
    </row>
    <row r="25" spans="1:13" ht="30" hidden="1" customHeight="1">
      <c r="A25" s="203"/>
      <c r="B25" s="96"/>
      <c r="C25" s="96"/>
      <c r="D25" s="116" t="s">
        <v>69</v>
      </c>
      <c r="E25" s="90"/>
      <c r="F25" s="78"/>
      <c r="G25" s="121"/>
      <c r="H25" s="121"/>
      <c r="I25" s="121"/>
      <c r="J25" s="81"/>
      <c r="K25" s="102"/>
      <c r="L25" s="102"/>
      <c r="M25" s="94"/>
    </row>
    <row r="26" spans="1:13" ht="30" hidden="1" customHeight="1">
      <c r="A26" s="203"/>
      <c r="B26" s="96"/>
      <c r="C26" s="96"/>
      <c r="D26" s="116" t="s">
        <v>69</v>
      </c>
      <c r="E26" s="90"/>
      <c r="F26" s="78"/>
      <c r="G26" s="121"/>
      <c r="H26" s="121"/>
      <c r="I26" s="121"/>
      <c r="J26" s="107"/>
      <c r="K26" s="102"/>
      <c r="L26" s="102"/>
      <c r="M26" s="94"/>
    </row>
    <row r="27" spans="1:13" ht="15" hidden="1" customHeight="1">
      <c r="A27" s="203"/>
      <c r="B27" s="88"/>
      <c r="C27" s="88"/>
      <c r="D27" s="117" t="s">
        <v>68</v>
      </c>
      <c r="E27" s="90"/>
      <c r="F27" s="78"/>
      <c r="G27" s="121"/>
      <c r="H27" s="121"/>
      <c r="I27" s="121"/>
      <c r="J27" s="82"/>
      <c r="K27" s="102"/>
      <c r="L27" s="102"/>
      <c r="M27" s="94"/>
    </row>
    <row r="28" spans="1:13" ht="3.75" hidden="1" customHeight="1">
      <c r="A28" s="203"/>
      <c r="B28" s="104"/>
      <c r="C28" s="105"/>
      <c r="D28" s="104"/>
      <c r="E28" s="104"/>
      <c r="F28" s="108"/>
      <c r="G28" s="107"/>
      <c r="H28" s="107"/>
      <c r="I28" s="108"/>
      <c r="J28" s="106"/>
      <c r="K28" s="101"/>
      <c r="L28" s="101"/>
      <c r="M28" s="94"/>
    </row>
    <row r="29" spans="1:13" ht="15.75" hidden="1" customHeight="1">
      <c r="A29" s="203"/>
      <c r="B29" s="104"/>
      <c r="C29" s="105"/>
      <c r="D29" s="104"/>
      <c r="E29" s="104"/>
      <c r="F29" s="108"/>
      <c r="G29" s="107"/>
      <c r="H29" s="107"/>
      <c r="I29" s="108"/>
      <c r="J29" s="110"/>
      <c r="K29" s="103"/>
      <c r="L29" s="101"/>
      <c r="M29" s="94"/>
    </row>
    <row r="30" spans="1:13" ht="15.75" hidden="1" customHeight="1">
      <c r="A30" s="203"/>
      <c r="B30" s="104"/>
      <c r="C30" s="105"/>
      <c r="D30" s="111"/>
      <c r="E30" s="111"/>
      <c r="F30" s="80"/>
      <c r="G30" s="82"/>
      <c r="H30" s="82"/>
      <c r="I30" s="80"/>
      <c r="J30" s="106"/>
      <c r="K30" s="101"/>
      <c r="L30" s="113"/>
      <c r="M30" s="94"/>
    </row>
    <row r="31" spans="1:13" ht="15" hidden="1" customHeight="1">
      <c r="A31" s="203"/>
      <c r="B31" s="111"/>
      <c r="C31" s="114"/>
      <c r="D31" s="115" t="s">
        <v>68</v>
      </c>
      <c r="E31" s="115"/>
      <c r="F31" s="78"/>
      <c r="G31" s="121"/>
      <c r="H31" s="121"/>
      <c r="I31" s="121"/>
      <c r="J31" s="112"/>
      <c r="K31" s="101"/>
      <c r="L31" s="101"/>
      <c r="M31" s="94"/>
    </row>
    <row r="32" spans="1:13" ht="30" hidden="1" customHeight="1">
      <c r="A32" s="203"/>
      <c r="B32" s="95"/>
      <c r="C32" s="95" t="s">
        <v>72</v>
      </c>
      <c r="D32" s="116" t="s">
        <v>67</v>
      </c>
      <c r="E32" s="90"/>
      <c r="F32" s="78"/>
      <c r="G32" s="121"/>
      <c r="H32" s="121"/>
      <c r="I32" s="121"/>
      <c r="J32" s="81"/>
      <c r="K32" s="102"/>
      <c r="L32" s="102"/>
      <c r="M32" s="94"/>
    </row>
    <row r="33" spans="1:13" ht="30" hidden="1" customHeight="1">
      <c r="A33" s="203"/>
      <c r="B33" s="96"/>
      <c r="C33" s="96"/>
      <c r="D33" s="116" t="s">
        <v>67</v>
      </c>
      <c r="E33" s="90"/>
      <c r="F33" s="78"/>
      <c r="G33" s="121"/>
      <c r="H33" s="121"/>
      <c r="I33" s="121"/>
      <c r="J33" s="107"/>
      <c r="K33" s="102"/>
      <c r="L33" s="102"/>
      <c r="M33" s="94"/>
    </row>
    <row r="34" spans="1:13" ht="15" hidden="1" customHeight="1">
      <c r="A34" s="203"/>
      <c r="B34" s="96"/>
      <c r="C34" s="96"/>
      <c r="D34" s="117" t="s">
        <v>68</v>
      </c>
      <c r="E34" s="90"/>
      <c r="F34" s="78"/>
      <c r="G34" s="121"/>
      <c r="H34" s="121"/>
      <c r="I34" s="121"/>
      <c r="J34" s="82"/>
      <c r="K34" s="102"/>
      <c r="L34" s="102"/>
      <c r="M34" s="94"/>
    </row>
    <row r="35" spans="1:13" ht="30" hidden="1" customHeight="1">
      <c r="A35" s="203"/>
      <c r="B35" s="96"/>
      <c r="C35" s="96"/>
      <c r="D35" s="116" t="s">
        <v>69</v>
      </c>
      <c r="E35" s="90"/>
      <c r="F35" s="78"/>
      <c r="G35" s="121"/>
      <c r="H35" s="121"/>
      <c r="I35" s="121"/>
      <c r="J35" s="81"/>
      <c r="K35" s="102"/>
      <c r="L35" s="102"/>
      <c r="M35" s="94"/>
    </row>
    <row r="36" spans="1:13" ht="30" hidden="1" customHeight="1">
      <c r="A36" s="203"/>
      <c r="B36" s="96"/>
      <c r="C36" s="96"/>
      <c r="D36" s="116" t="s">
        <v>69</v>
      </c>
      <c r="E36" s="90"/>
      <c r="F36" s="78"/>
      <c r="G36" s="121"/>
      <c r="H36" s="121"/>
      <c r="I36" s="121"/>
      <c r="J36" s="107"/>
      <c r="K36" s="102"/>
      <c r="L36" s="102"/>
      <c r="M36" s="94"/>
    </row>
    <row r="37" spans="1:13" ht="15" hidden="1" customHeight="1">
      <c r="A37" s="203"/>
      <c r="B37" s="88"/>
      <c r="C37" s="88"/>
      <c r="D37" s="117" t="s">
        <v>68</v>
      </c>
      <c r="E37" s="90"/>
      <c r="F37" s="78"/>
      <c r="G37" s="121"/>
      <c r="H37" s="121"/>
      <c r="I37" s="121"/>
      <c r="J37" s="82"/>
      <c r="K37" s="102"/>
      <c r="L37" s="102"/>
      <c r="M37" s="94"/>
    </row>
    <row r="38" spans="1:13" ht="56.4" customHeight="1">
      <c r="A38" s="203"/>
      <c r="B38" s="163" t="s">
        <v>691</v>
      </c>
      <c r="C38" s="166" t="s">
        <v>72</v>
      </c>
      <c r="D38" s="209" t="s">
        <v>669</v>
      </c>
      <c r="E38" s="185" t="s">
        <v>692</v>
      </c>
      <c r="F38" s="172" t="s">
        <v>693</v>
      </c>
      <c r="G38" s="172">
        <v>200</v>
      </c>
      <c r="H38" s="172">
        <v>200</v>
      </c>
      <c r="I38" s="184">
        <v>100</v>
      </c>
      <c r="J38" s="184">
        <v>100</v>
      </c>
      <c r="K38" s="102"/>
      <c r="L38" s="102"/>
      <c r="M38" s="211">
        <v>100</v>
      </c>
    </row>
    <row r="39" spans="1:13" ht="140.25" hidden="1" customHeight="1">
      <c r="A39" s="203"/>
      <c r="B39" s="164"/>
      <c r="C39" s="167"/>
      <c r="D39" s="209"/>
      <c r="E39" s="185"/>
      <c r="F39" s="172"/>
      <c r="G39" s="172"/>
      <c r="H39" s="172"/>
      <c r="I39" s="184"/>
      <c r="J39" s="184"/>
      <c r="K39" s="102"/>
      <c r="L39" s="102"/>
      <c r="M39" s="212"/>
    </row>
    <row r="40" spans="1:13" ht="140.25" hidden="1" customHeight="1">
      <c r="A40" s="203"/>
      <c r="B40" s="164"/>
      <c r="C40" s="167"/>
      <c r="D40" s="209"/>
      <c r="E40" s="185"/>
      <c r="F40" s="172"/>
      <c r="G40" s="172"/>
      <c r="H40" s="172"/>
      <c r="I40" s="184"/>
      <c r="J40" s="184"/>
      <c r="K40" s="102"/>
      <c r="L40" s="102"/>
      <c r="M40" s="212"/>
    </row>
    <row r="41" spans="1:13" ht="70.5" hidden="1" customHeight="1">
      <c r="A41" s="203"/>
      <c r="B41" s="164"/>
      <c r="C41" s="167"/>
      <c r="D41" s="209"/>
      <c r="E41" s="185"/>
      <c r="F41" s="172"/>
      <c r="G41" s="172"/>
      <c r="H41" s="172"/>
      <c r="I41" s="184"/>
      <c r="J41" s="184"/>
      <c r="K41" s="102"/>
      <c r="L41" s="102"/>
      <c r="M41" s="212"/>
    </row>
    <row r="42" spans="1:13" ht="60.75" hidden="1" customHeight="1">
      <c r="A42" s="203"/>
      <c r="B42" s="164"/>
      <c r="C42" s="167"/>
      <c r="D42" s="209"/>
      <c r="E42" s="185"/>
      <c r="F42" s="172"/>
      <c r="G42" s="172"/>
      <c r="H42" s="172"/>
      <c r="I42" s="184"/>
      <c r="J42" s="184"/>
      <c r="K42" s="102"/>
      <c r="L42" s="102"/>
      <c r="M42" s="212"/>
    </row>
    <row r="43" spans="1:13" ht="69.75" hidden="1" customHeight="1">
      <c r="A43" s="203"/>
      <c r="B43" s="164"/>
      <c r="C43" s="167"/>
      <c r="D43" s="210"/>
      <c r="E43" s="186"/>
      <c r="F43" s="172"/>
      <c r="G43" s="172"/>
      <c r="H43" s="172"/>
      <c r="I43" s="184"/>
      <c r="J43" s="184"/>
      <c r="K43" s="102"/>
      <c r="L43" s="102"/>
      <c r="M43" s="212"/>
    </row>
    <row r="44" spans="1:13" ht="47.25" customHeight="1">
      <c r="A44" s="203"/>
      <c r="B44" s="165"/>
      <c r="C44" s="168"/>
      <c r="D44" s="118" t="s">
        <v>696</v>
      </c>
      <c r="E44" s="119" t="s">
        <v>697</v>
      </c>
      <c r="F44" s="78" t="s">
        <v>668</v>
      </c>
      <c r="G44" s="121">
        <v>0</v>
      </c>
      <c r="H44" s="121">
        <v>0</v>
      </c>
      <c r="I44" s="75">
        <v>0</v>
      </c>
      <c r="J44" s="75">
        <v>0</v>
      </c>
      <c r="K44" s="102"/>
      <c r="L44" s="102"/>
      <c r="M44" s="173"/>
    </row>
    <row r="45" spans="1:13" ht="103.8" customHeight="1">
      <c r="A45" s="203"/>
      <c r="B45" s="160" t="s">
        <v>677</v>
      </c>
      <c r="C45" s="166" t="s">
        <v>678</v>
      </c>
      <c r="D45" s="116" t="s">
        <v>670</v>
      </c>
      <c r="E45" s="100" t="s">
        <v>679</v>
      </c>
      <c r="F45" s="78" t="s">
        <v>402</v>
      </c>
      <c r="G45" s="121">
        <v>100</v>
      </c>
      <c r="H45" s="121">
        <v>100</v>
      </c>
      <c r="I45" s="75">
        <v>100</v>
      </c>
      <c r="J45" s="170">
        <v>100</v>
      </c>
      <c r="K45" s="102"/>
      <c r="L45" s="102"/>
      <c r="M45" s="211">
        <v>100</v>
      </c>
    </row>
    <row r="46" spans="1:13" ht="114" customHeight="1">
      <c r="A46" s="203"/>
      <c r="B46" s="161"/>
      <c r="C46" s="167"/>
      <c r="D46" s="116" t="s">
        <v>670</v>
      </c>
      <c r="E46" s="100" t="s">
        <v>680</v>
      </c>
      <c r="F46" s="78" t="s">
        <v>402</v>
      </c>
      <c r="G46" s="121">
        <v>100</v>
      </c>
      <c r="H46" s="121">
        <v>100</v>
      </c>
      <c r="I46" s="75">
        <v>100</v>
      </c>
      <c r="J46" s="171"/>
      <c r="K46" s="102"/>
      <c r="L46" s="102"/>
      <c r="M46" s="212"/>
    </row>
    <row r="47" spans="1:13" ht="73.8" customHeight="1">
      <c r="A47" s="203"/>
      <c r="B47" s="161"/>
      <c r="C47" s="167"/>
      <c r="D47" s="116" t="s">
        <v>669</v>
      </c>
      <c r="E47" s="100" t="s">
        <v>681</v>
      </c>
      <c r="F47" s="78" t="s">
        <v>665</v>
      </c>
      <c r="G47" s="121">
        <v>25</v>
      </c>
      <c r="H47" s="121">
        <v>25</v>
      </c>
      <c r="I47" s="75">
        <v>100</v>
      </c>
      <c r="J47" s="170">
        <v>100</v>
      </c>
      <c r="K47" s="102"/>
      <c r="L47" s="102"/>
      <c r="M47" s="212"/>
    </row>
    <row r="48" spans="1:13" ht="73.8" customHeight="1">
      <c r="A48" s="203"/>
      <c r="B48" s="161"/>
      <c r="C48" s="167"/>
      <c r="D48" s="125" t="s">
        <v>669</v>
      </c>
      <c r="E48" s="124" t="s">
        <v>700</v>
      </c>
      <c r="F48" s="122" t="s">
        <v>684</v>
      </c>
      <c r="G48" s="122">
        <v>27</v>
      </c>
      <c r="H48" s="122">
        <v>27</v>
      </c>
      <c r="I48" s="123">
        <v>100</v>
      </c>
      <c r="J48" s="171"/>
      <c r="K48" s="102"/>
      <c r="L48" s="102"/>
      <c r="M48" s="212"/>
    </row>
    <row r="49" spans="1:13" ht="70.2" customHeight="1">
      <c r="A49" s="203"/>
      <c r="B49" s="161"/>
      <c r="C49" s="167"/>
      <c r="D49" s="125" t="s">
        <v>669</v>
      </c>
      <c r="E49" s="124" t="s">
        <v>701</v>
      </c>
      <c r="F49" s="122" t="s">
        <v>684</v>
      </c>
      <c r="G49" s="122">
        <v>25</v>
      </c>
      <c r="H49" s="122">
        <v>25</v>
      </c>
      <c r="I49" s="123">
        <v>100</v>
      </c>
      <c r="J49" s="171"/>
      <c r="K49" s="102"/>
      <c r="L49" s="102"/>
      <c r="M49" s="212"/>
    </row>
    <row r="50" spans="1:13" ht="83.4" customHeight="1">
      <c r="A50" s="203"/>
      <c r="B50" s="161"/>
      <c r="C50" s="167"/>
      <c r="D50" s="125" t="s">
        <v>669</v>
      </c>
      <c r="E50" s="124" t="s">
        <v>702</v>
      </c>
      <c r="F50" s="122" t="s">
        <v>684</v>
      </c>
      <c r="G50" s="122">
        <v>32</v>
      </c>
      <c r="H50" s="122">
        <v>32</v>
      </c>
      <c r="I50" s="123">
        <v>100</v>
      </c>
      <c r="J50" s="171"/>
      <c r="K50" s="102"/>
      <c r="L50" s="102"/>
      <c r="M50" s="212"/>
    </row>
    <row r="51" spans="1:13" ht="73.8" customHeight="1">
      <c r="A51" s="203"/>
      <c r="B51" s="162"/>
      <c r="C51" s="169"/>
      <c r="D51" s="116" t="s">
        <v>669</v>
      </c>
      <c r="E51" s="124" t="s">
        <v>682</v>
      </c>
      <c r="F51" s="78" t="s">
        <v>665</v>
      </c>
      <c r="G51" s="121">
        <v>10</v>
      </c>
      <c r="H51" s="121">
        <v>10</v>
      </c>
      <c r="I51" s="75">
        <v>100</v>
      </c>
      <c r="J51" s="173"/>
      <c r="K51" s="102"/>
      <c r="L51" s="102"/>
      <c r="M51" s="173"/>
    </row>
    <row r="52" spans="1:13" ht="71.400000000000006" customHeight="1">
      <c r="A52" s="203"/>
      <c r="B52" s="163" t="s">
        <v>667</v>
      </c>
      <c r="C52" s="166" t="s">
        <v>406</v>
      </c>
      <c r="D52" s="100" t="s">
        <v>77</v>
      </c>
      <c r="E52" s="100" t="s">
        <v>683</v>
      </c>
      <c r="F52" s="78" t="s">
        <v>684</v>
      </c>
      <c r="G52" s="121">
        <v>28</v>
      </c>
      <c r="H52" s="121">
        <v>28</v>
      </c>
      <c r="I52" s="75">
        <v>100</v>
      </c>
      <c r="J52" s="121">
        <v>100</v>
      </c>
      <c r="K52" s="102"/>
      <c r="L52" s="103" t="s">
        <v>666</v>
      </c>
      <c r="M52" s="211">
        <v>100</v>
      </c>
    </row>
    <row r="53" spans="1:13" ht="72.599999999999994" customHeight="1">
      <c r="A53" s="203"/>
      <c r="B53" s="165"/>
      <c r="C53" s="168"/>
      <c r="D53" s="100" t="s">
        <v>67</v>
      </c>
      <c r="E53" s="100" t="s">
        <v>685</v>
      </c>
      <c r="F53" s="78" t="s">
        <v>684</v>
      </c>
      <c r="G53" s="121">
        <v>100</v>
      </c>
      <c r="H53" s="121">
        <v>100</v>
      </c>
      <c r="I53" s="75">
        <v>100</v>
      </c>
      <c r="J53" s="93">
        <v>100</v>
      </c>
      <c r="K53" s="101"/>
      <c r="L53" s="103" t="s">
        <v>666</v>
      </c>
      <c r="M53" s="173"/>
    </row>
    <row r="54" spans="1:13" ht="34.799999999999997" customHeight="1">
      <c r="A54" s="203"/>
      <c r="B54" s="163" t="s">
        <v>671</v>
      </c>
      <c r="C54" s="166" t="s">
        <v>72</v>
      </c>
      <c r="D54" s="100" t="s">
        <v>77</v>
      </c>
      <c r="E54" s="100" t="s">
        <v>686</v>
      </c>
      <c r="F54" s="78" t="s">
        <v>694</v>
      </c>
      <c r="G54" s="121">
        <v>14800</v>
      </c>
      <c r="H54" s="121">
        <v>14800</v>
      </c>
      <c r="I54" s="75">
        <v>100</v>
      </c>
      <c r="J54" s="121">
        <v>100</v>
      </c>
      <c r="K54" s="102"/>
      <c r="L54" s="103" t="s">
        <v>666</v>
      </c>
      <c r="M54" s="211">
        <v>100</v>
      </c>
    </row>
    <row r="55" spans="1:13" ht="36" customHeight="1">
      <c r="A55" s="203"/>
      <c r="B55" s="165"/>
      <c r="C55" s="169"/>
      <c r="D55" s="100" t="s">
        <v>67</v>
      </c>
      <c r="E55" s="100" t="s">
        <v>672</v>
      </c>
      <c r="F55" s="78" t="s">
        <v>402</v>
      </c>
      <c r="G55" s="121">
        <v>1</v>
      </c>
      <c r="H55" s="121">
        <v>0</v>
      </c>
      <c r="I55" s="75">
        <v>0</v>
      </c>
      <c r="J55" s="121">
        <v>0</v>
      </c>
      <c r="K55" s="102"/>
      <c r="L55" s="103"/>
      <c r="M55" s="173"/>
    </row>
    <row r="56" spans="1:13" ht="36" customHeight="1">
      <c r="A56" s="203"/>
      <c r="B56" s="206" t="s">
        <v>687</v>
      </c>
      <c r="C56" s="166" t="s">
        <v>72</v>
      </c>
      <c r="D56" s="163" t="s">
        <v>69</v>
      </c>
      <c r="E56" s="163" t="s">
        <v>688</v>
      </c>
      <c r="F56" s="174" t="s">
        <v>668</v>
      </c>
      <c r="G56" s="174">
        <v>12</v>
      </c>
      <c r="H56" s="174">
        <v>12</v>
      </c>
      <c r="I56" s="170">
        <v>100</v>
      </c>
      <c r="J56" s="174">
        <v>100</v>
      </c>
      <c r="K56" s="176"/>
      <c r="L56" s="178"/>
      <c r="M56" s="211">
        <v>100</v>
      </c>
    </row>
    <row r="57" spans="1:13" ht="63.6" customHeight="1">
      <c r="A57" s="203"/>
      <c r="B57" s="205"/>
      <c r="C57" s="167"/>
      <c r="D57" s="207"/>
      <c r="E57" s="207"/>
      <c r="F57" s="175"/>
      <c r="G57" s="175"/>
      <c r="H57" s="175"/>
      <c r="I57" s="181"/>
      <c r="J57" s="175"/>
      <c r="K57" s="177"/>
      <c r="L57" s="179"/>
      <c r="M57" s="212"/>
    </row>
    <row r="58" spans="1:13" ht="94.8" customHeight="1">
      <c r="A58" s="203"/>
      <c r="B58" s="165"/>
      <c r="C58" s="168"/>
      <c r="D58" s="111" t="s">
        <v>67</v>
      </c>
      <c r="E58" s="111" t="s">
        <v>676</v>
      </c>
      <c r="F58" s="79" t="s">
        <v>402</v>
      </c>
      <c r="G58" s="82">
        <v>100</v>
      </c>
      <c r="H58" s="82">
        <v>100</v>
      </c>
      <c r="I58" s="80">
        <v>100</v>
      </c>
      <c r="J58" s="82">
        <v>100</v>
      </c>
      <c r="K58" s="120"/>
      <c r="L58" s="112"/>
      <c r="M58" s="173"/>
    </row>
    <row r="59" spans="1:13" ht="55.2" customHeight="1">
      <c r="A59" s="203"/>
      <c r="B59" s="163" t="s">
        <v>673</v>
      </c>
      <c r="C59" s="166" t="s">
        <v>72</v>
      </c>
      <c r="D59" s="100" t="s">
        <v>674</v>
      </c>
      <c r="E59" s="100" t="s">
        <v>698</v>
      </c>
      <c r="F59" s="78" t="s">
        <v>665</v>
      </c>
      <c r="G59" s="121">
        <v>70</v>
      </c>
      <c r="H59" s="121">
        <v>70</v>
      </c>
      <c r="I59" s="75">
        <v>100</v>
      </c>
      <c r="J59" s="121">
        <v>100</v>
      </c>
      <c r="K59" s="102"/>
      <c r="L59" s="103"/>
      <c r="M59" s="211">
        <v>100</v>
      </c>
    </row>
    <row r="60" spans="1:13" ht="45" customHeight="1">
      <c r="A60" s="204"/>
      <c r="B60" s="165"/>
      <c r="C60" s="168"/>
      <c r="D60" s="118" t="s">
        <v>669</v>
      </c>
      <c r="E60" s="118" t="s">
        <v>675</v>
      </c>
      <c r="F60" s="78" t="s">
        <v>668</v>
      </c>
      <c r="G60" s="121">
        <v>12</v>
      </c>
      <c r="H60" s="121">
        <v>12</v>
      </c>
      <c r="I60" s="75">
        <v>100</v>
      </c>
      <c r="J60" s="93">
        <v>100</v>
      </c>
      <c r="K60" s="101"/>
      <c r="L60" s="103"/>
      <c r="M60" s="173"/>
    </row>
    <row r="61" spans="1:13" ht="71.25" customHeight="1">
      <c r="A61" s="200" t="s">
        <v>699</v>
      </c>
      <c r="B61" s="200"/>
      <c r="C61" s="200"/>
      <c r="D61" s="200"/>
      <c r="E61" s="200"/>
      <c r="F61" s="200"/>
      <c r="G61" s="200"/>
      <c r="H61" s="200"/>
      <c r="I61" s="200"/>
      <c r="J61" s="97"/>
      <c r="K61" s="97"/>
      <c r="L61" s="97"/>
      <c r="M61" s="98"/>
    </row>
    <row r="62" spans="1:13" ht="15" customHeight="1">
      <c r="A62" s="99"/>
      <c r="B62" s="99"/>
      <c r="C62" s="99"/>
      <c r="D62" s="99"/>
      <c r="E62" s="99"/>
      <c r="F62" s="98"/>
      <c r="G62" s="98"/>
      <c r="H62" s="98"/>
      <c r="I62" s="98"/>
      <c r="J62" s="98"/>
      <c r="K62" s="98"/>
      <c r="L62" s="98"/>
      <c r="M62" s="98"/>
    </row>
    <row r="63" spans="1:13" ht="15" customHeight="1"/>
    <row r="64" spans="1:13" ht="15" customHeight="1">
      <c r="F64" s="85"/>
    </row>
    <row r="65" ht="15" customHeight="1"/>
    <row r="66" ht="15" customHeight="1"/>
    <row r="67" ht="15" customHeight="1"/>
    <row r="68" ht="15" customHeight="1"/>
    <row r="69" ht="15" customHeight="1"/>
  </sheetData>
  <mergeCells count="57">
    <mergeCell ref="M59:M60"/>
    <mergeCell ref="M15:M16"/>
    <mergeCell ref="M38:M44"/>
    <mergeCell ref="M45:M51"/>
    <mergeCell ref="M54:M55"/>
    <mergeCell ref="M52:M53"/>
    <mergeCell ref="M56:M58"/>
    <mergeCell ref="A61:I61"/>
    <mergeCell ref="A15:A60"/>
    <mergeCell ref="B15:B17"/>
    <mergeCell ref="J38:J43"/>
    <mergeCell ref="B52:B53"/>
    <mergeCell ref="B54:B55"/>
    <mergeCell ref="B56:B58"/>
    <mergeCell ref="C56:C58"/>
    <mergeCell ref="B59:B60"/>
    <mergeCell ref="C59:C60"/>
    <mergeCell ref="D56:D57"/>
    <mergeCell ref="E56:E57"/>
    <mergeCell ref="D16:D17"/>
    <mergeCell ref="E16:E17"/>
    <mergeCell ref="F16:F17"/>
    <mergeCell ref="D38:D43"/>
    <mergeCell ref="K1:M1"/>
    <mergeCell ref="J12:J14"/>
    <mergeCell ref="M8:M14"/>
    <mergeCell ref="E3:J5"/>
    <mergeCell ref="A9:A14"/>
    <mergeCell ref="B9:B14"/>
    <mergeCell ref="C9:C14"/>
    <mergeCell ref="J9:J11"/>
    <mergeCell ref="F56:F57"/>
    <mergeCell ref="K56:K57"/>
    <mergeCell ref="L56:L57"/>
    <mergeCell ref="C15:C17"/>
    <mergeCell ref="C45:C51"/>
    <mergeCell ref="G56:G57"/>
    <mergeCell ref="H56:H57"/>
    <mergeCell ref="I56:I57"/>
    <mergeCell ref="J56:J57"/>
    <mergeCell ref="G16:G17"/>
    <mergeCell ref="H16:H17"/>
    <mergeCell ref="I16:I17"/>
    <mergeCell ref="K16:K17"/>
    <mergeCell ref="L16:L17"/>
    <mergeCell ref="I38:I43"/>
    <mergeCell ref="E38:E43"/>
    <mergeCell ref="B45:B51"/>
    <mergeCell ref="B38:B44"/>
    <mergeCell ref="C38:C44"/>
    <mergeCell ref="C54:C55"/>
    <mergeCell ref="J45:J46"/>
    <mergeCell ref="C52:C53"/>
    <mergeCell ref="F38:F43"/>
    <mergeCell ref="G38:G43"/>
    <mergeCell ref="H38:H43"/>
    <mergeCell ref="J47:J5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2024-02-08T01:55:05Z</dcterms:modified>
</cp:coreProperties>
</file>