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2кв2024" sheetId="39" r:id="rId3"/>
  </sheets>
  <definedNames>
    <definedName name="_xlnm.Print_Area" localSheetId="2">'2кв2024'!$A$1:$M$44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<sst xmlns="http://schemas.openxmlformats.org/spreadsheetml/2006/main" count="3302" uniqueCount="682">
  <si>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</si>
  <si>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</si>
  <si>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</si>
  <si>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</si>
  <si>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</si>
  <si>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</si>
  <si>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</si>
  <si>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</si>
  <si>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</si>
  <si>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</si>
  <si>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</si>
  <si>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</si>
  <si>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</si>
  <si>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</si>
  <si>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</si>
  <si>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</si>
  <si>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</si>
  <si>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</si>
  <si>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</si>
  <si>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</si>
  <si>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</si>
  <si>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</si>
  <si>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</si>
  <si>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</si>
  <si>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</si>
  <si>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</si>
  <si>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</si>
  <si>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</si>
  <si>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</si>
  <si>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</si>
  <si>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</si>
  <si>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</si>
  <si>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</si>
  <si>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</si>
  <si>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</si>
  <si>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</si>
  <si>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</si>
  <si>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</si>
  <si>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</si>
  <si>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</si>
  <si>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</si>
  <si>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</si>
  <si>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</si>
  <si>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</si>
  <si>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</si>
  <si>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</si>
  <si>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</si>
  <si>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</si>
  <si>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</si>
  <si>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</si>
  <si>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</si>
  <si>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</si>
  <si>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</si>
  <si>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</si>
  <si>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</si>
  <si>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</si>
  <si>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</si>
  <si>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</si>
  <si>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</si>
  <si>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</si>
  <si>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</si>
  <si>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</si>
  <si>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</si>
  <si>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</si>
  <si>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</si>
  <si>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</si>
  <si>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</si>
  <si>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</si>
  <si>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</si>
  <si>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</si>
  <si>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</si>
  <si>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</si>
  <si>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</si>
  <si>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</si>
  <si>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</si>
  <si>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</si>
  <si>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</si>
  <si>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</si>
  <si>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</si>
  <si>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</si>
  <si>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</si>
  <si>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</si>
  <si>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</si>
  <si>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</si>
  <si>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</si>
  <si>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</si>
  <si>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</si>
  <si>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</si>
  <si>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</si>
  <si>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</si>
  <si>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</si>
  <si>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</si>
  <si>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</si>
  <si>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</si>
  <si>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</si>
  <si>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</si>
  <si>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</si>
  <si>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</si>
  <si>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</si>
  <si>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</si>
  <si>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</si>
  <si>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</si>
  <si>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</si>
  <si>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</si>
  <si>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</si>
  <si>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</si>
  <si>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</si>
  <si>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</si>
  <si>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</si>
  <si>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</si>
  <si>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</si>
  <si>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</si>
  <si>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</si>
  <si>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</si>
  <si>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</si>
  <si>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</si>
  <si>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</si>
  <si>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</si>
  <si>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</si>
  <si>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</si>
  <si>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</si>
  <si>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</si>
  <si>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</si>
  <si>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</si>
  <si>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</si>
  <si>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</si>
  <si>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</si>
  <si>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</si>
  <si>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</si>
  <si>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</si>
  <si>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</si>
  <si>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</si>
  <si>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</si>
  <si>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</si>
  <si>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</si>
  <si>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</si>
  <si>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</si>
  <si>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</si>
  <si>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</si>
  <si>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</si>
  <si>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</si>
  <si>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</si>
  <si>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</si>
  <si>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</si>
  <si>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</si>
  <si>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</si>
  <si>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</si>
  <si>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</si>
  <si>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</si>
  <si>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</si>
  <si>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</si>
  <si>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</si>
  <si>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</si>
  <si>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</si>
  <si>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</si>
  <si>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</si>
  <si>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</si>
  <si>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</si>
  <si>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</si>
  <si>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</si>
  <si>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</si>
  <si>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</si>
  <si>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</si>
  <si>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</si>
  <si>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</si>
  <si>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</si>
  <si>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</si>
  <si>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</si>
  <si>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</si>
  <si>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</si>
  <si>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</si>
  <si>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</si>
  <si>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</si>
  <si>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</si>
  <si>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</si>
  <si>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</si>
  <si>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</si>
  <si>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</si>
  <si>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</si>
  <si>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</si>
  <si>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</si>
  <si>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</si>
  <si>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</si>
  <si>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</si>
  <si>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</si>
  <si>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</si>
  <si>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</si>
  <si>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</si>
  <si>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</si>
  <si>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</si>
  <si>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</si>
  <si>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</si>
  <si>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</si>
  <si>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</si>
  <si>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</si>
  <si>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</si>
  <si>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</si>
  <si>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</si>
  <si>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</si>
  <si>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</si>
  <si>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</si>
  <si>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</si>
  <si>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</si>
  <si>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</si>
  <si>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</si>
  <si>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</si>
  <si>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</si>
  <si>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</si>
  <si>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</si>
  <si>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</si>
  <si>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</si>
  <si>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</si>
  <si>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</si>
  <si>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</si>
  <si>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</si>
  <si>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</si>
  <si>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</si>
  <si>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</si>
  <si>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</si>
  <si>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</si>
  <si>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</si>
  <si>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</si>
  <si>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</si>
  <si>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</si>
  <si>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</si>
  <si>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</si>
  <si>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</si>
  <si>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</si>
  <si>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</si>
  <si>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</si>
  <si>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</si>
  <si>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</si>
  <si>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</si>
  <si>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</si>
  <si>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</si>
  <si>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</si>
  <si>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</si>
  <si>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</si>
  <si>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</si>
  <si>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</si>
  <si>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</si>
  <si>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</si>
  <si>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</si>
  <si>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</si>
  <si>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</si>
  <si>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</si>
  <si>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</si>
  <si>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</si>
  <si>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</si>
  <si>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</si>
  <si>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</si>
  <si>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</si>
  <si>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</si>
  <si>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</si>
  <si>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</si>
  <si>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</si>
  <si>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</si>
  <si>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</si>
  <si>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</si>
  <si>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</si>
  <si>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</si>
  <si>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</si>
  <si>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</si>
  <si>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</si>
  <si>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</si>
  <si>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</si>
  <si>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</si>
  <si>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</si>
  <si>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</si>
  <si>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</si>
  <si>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</si>
  <si>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</si>
  <si>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</si>
  <si>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</si>
  <si>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</si>
  <si>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</si>
  <si>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</si>
  <si>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</si>
  <si>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</si>
  <si>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</si>
  <si>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</si>
  <si>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</si>
  <si>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</si>
  <si>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</si>
  <si>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</si>
  <si>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</si>
  <si>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</si>
  <si>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</si>
  <si>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</si>
  <si>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</si>
  <si>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</si>
  <si>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</si>
  <si>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</si>
  <si>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</si>
  <si>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</si>
  <si>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</si>
  <si>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</si>
  <si>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</si>
  <si>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</si>
  <si>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</si>
  <si>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</si>
  <si>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</si>
  <si>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</si>
  <si>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</si>
  <si>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</si>
  <si>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</si>
  <si>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</si>
  <si>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</si>
  <si>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</si>
  <si>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</si>
  <si>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</si>
  <si>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</si>
  <si>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</si>
  <si>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</si>
  <si>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</si>
  <si>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</si>
  <si>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</si>
  <si>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</si>
  <si>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</si>
  <si>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</si>
  <si>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</si>
  <si>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</si>
  <si>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</si>
  <si>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</si>
  <si>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</si>
  <si>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</si>
  <si>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</si>
  <si>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</si>
  <si>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</si>
  <si>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</si>
  <si>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</si>
  <si>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</si>
  <si>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</si>
  <si>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</si>
  <si>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</si>
  <si>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</si>
  <si>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</si>
  <si>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</si>
  <si>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</si>
  <si>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</si>
  <si>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</si>
  <si>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</si>
  <si>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</si>
  <si>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</si>
  <si>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</si>
  <si>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</si>
  <si>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</si>
  <si>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</si>
  <si>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</si>
  <si>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</si>
  <si>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</si>
  <si>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</si>
  <si>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</si>
  <si>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</si>
  <si>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</si>
  <si>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</si>
  <si>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</si>
  <si>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</si>
  <si>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</si>
  <si>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</si>
  <si>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</si>
  <si>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</si>
  <si>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</si>
  <si>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</si>
  <si>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</si>
  <si>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</si>
  <si>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</si>
  <si>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</si>
  <si>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</si>
  <si>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</si>
  <si>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</si>
  <si>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</si>
  <si>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</si>
  <si>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</si>
  <si>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</si>
  <si>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</si>
  <si>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</si>
  <si>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</si>
  <si>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</si>
  <si>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</si>
  <si>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</si>
  <si>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</si>
  <si>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</si>
  <si>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</si>
  <si>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</si>
  <si>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</si>
  <si>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</si>
  <si>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</si>
  <si>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</si>
  <si>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</si>
  <si>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</si>
  <si>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</si>
  <si>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</si>
  <si>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</si>
  <si>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</si>
  <si>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</si>
  <si>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</si>
  <si>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</si>
  <si>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</si>
  <si>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</si>
  <si>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</si>
  <si>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</si>
  <si>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</si>
  <si>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</si>
  <si>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</si>
  <si>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</si>
  <si>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</si>
  <si>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</si>
  <si>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</si>
  <si>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</si>
  <si>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</si>
  <si>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</si>
  <si>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</si>
  <si>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</si>
  <si>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</si>
  <si>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</si>
  <si>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</si>
  <si>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</si>
  <si>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</si>
  <si>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</si>
  <si>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</si>
  <si>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</si>
  <si>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</si>
  <si>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</si>
  <si>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</si>
  <si>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</si>
  <si>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</si>
  <si>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</si>
  <si>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</si>
  <si>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</si>
  <si>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</si>
  <si>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</si>
  <si>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</si>
  <si>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</si>
  <si>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</si>
  <si>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</si>
  <si>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</si>
  <si>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</si>
  <si>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</si>
  <si>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</si>
  <si>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</si>
  <si>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</si>
  <si>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</si>
  <si>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</si>
  <si>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</si>
  <si>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</si>
  <si>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</si>
  <si>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</si>
  <si>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</si>
  <si>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</si>
  <si>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</si>
  <si>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</si>
  <si>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</si>
  <si>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</si>
  <si>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</si>
  <si>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</si>
  <si>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</si>
  <si>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</si>
  <si>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</si>
  <si>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</si>
  <si>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</si>
  <si>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</si>
  <si>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</si>
  <si>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</si>
  <si>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</si>
  <si>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</si>
  <si>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</si>
  <si>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</si>
  <si>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</si>
  <si>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</si>
  <si>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</si>
  <si>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</si>
  <si>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</si>
  <si>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</si>
  <si>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</si>
  <si>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</si>
  <si>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</si>
  <si>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</si>
  <si>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</si>
  <si>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</si>
  <si>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</si>
  <si>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</si>
  <si>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</si>
  <si>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</si>
  <si>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</si>
  <si>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</si>
  <si>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</si>
  <si>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</si>
  <si>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</si>
  <si>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</si>
  <si>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</si>
  <si>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</si>
  <si>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</si>
  <si>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</si>
  <si>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</si>
  <si>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</si>
  <si>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</si>
  <si>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</si>
  <si>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</si>
  <si>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</si>
  <si>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</si>
  <si>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</si>
  <si>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</si>
  <si>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</si>
  <si>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</si>
  <si>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</si>
  <si>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</si>
  <si>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</si>
  <si>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</si>
  <si>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</si>
  <si>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</si>
  <si>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</si>
  <si>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</si>
  <si>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</si>
  <si>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</si>
  <si>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</si>
  <si>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</si>
  <si>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</si>
  <si>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</si>
  <si>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</si>
  <si>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</si>
  <si>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</si>
  <si>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</si>
  <si>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</si>
  <si>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</si>
  <si>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</si>
  <si>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</si>
  <si>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</si>
  <si>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</si>
  <si>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</si>
  <si>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</si>
  <si>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</si>
  <si>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</si>
  <si>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</si>
  <si>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</si>
  <si>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</si>
  <si>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</si>
  <si>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</si>
  <si>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</si>
  <si>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</si>
  <si>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</si>
  <si>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</si>
  <si>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</si>
  <si>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</si>
  <si>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</si>
  <si>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</si>
  <si>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</si>
  <si>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</si>
  <si>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</si>
  <si>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</si>
  <si>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</si>
  <si>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</si>
  <si>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</si>
  <si>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</si>
  <si>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</si>
  <si>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</si>
  <si>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</si>
  <si>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</si>
  <si>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</si>
  <si>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</si>
  <si>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</si>
  <si>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</si>
  <si>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</si>
  <si>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</si>
  <si>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</si>
  <si>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</si>
  <si>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</si>
  <si>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</si>
  <si>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</si>
  <si>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</si>
  <si>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</si>
  <si>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</si>
  <si>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</si>
  <si>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</si>
  <si>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</si>
  <si>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</si>
  <si>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</si>
  <si>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</si>
  <si>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</si>
  <si>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</si>
  <si>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</si>
  <si>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</si>
  <si>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</si>
  <si>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</si>
  <si>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</si>
  <si>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</si>
  <si>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</si>
  <si>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</si>
  <si>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</si>
  <si>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</si>
  <si>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</si>
  <si>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</si>
  <si>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</si>
  <si>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</si>
  <si>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</si>
  <si>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</si>
  <si>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</si>
  <si>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</si>
  <si>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</si>
  <si>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</si>
  <si>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</si>
  <si>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</si>
  <si>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</si>
  <si>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</si>
  <si>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</si>
  <si>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</si>
  <si>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</si>
  <si>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</si>
  <si>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</si>
  <si>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</si>
  <si>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</si>
  <si>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</si>
  <si>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</si>
  <si>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</si>
  <si>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</si>
  <si>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</si>
  <si>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</si>
  <si>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</si>
  <si>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</si>
  <si>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</si>
  <si>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</si>
  <si>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</si>
  <si>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</si>
  <si>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</si>
  <si>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</si>
  <si>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</si>
  <si>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</si>
  <si>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</si>
  <si>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</si>
  <si>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</si>
  <si>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</si>
  <si>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</si>
  <si>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</si>
  <si>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</si>
  <si>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</si>
  <si>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</si>
  <si>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</si>
  <si>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</si>
  <si>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</si>
  <si>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</si>
  <si>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</si>
  <si>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</si>
  <si>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</si>
  <si>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</si>
  <si>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</si>
  <si>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</si>
  <si>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</si>
  <si>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</si>
  <si>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</si>
  <si>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</si>
  <si>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</si>
  <si>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</si>
  <si>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</si>
  <si>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</si>
  <si>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</si>
  <si>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</si>
  <si>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</si>
  <si>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</si>
  <si>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</si>
  <si>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</si>
  <si>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</si>
  <si>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</si>
  <si>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</si>
  <si>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</si>
  <si>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</si>
  <si>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</si>
  <si>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</si>
  <si>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</si>
  <si>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</si>
  <si>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</si>
  <si>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</si>
  <si>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</si>
  <si>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</si>
  <si>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</si>
  <si>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</si>
  <si>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</si>
  <si>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</si>
  <si>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</si>
  <si>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>Зам главы округа -начальник отдела                                                              О.С.Сарапина</t>
  </si>
  <si>
    <t xml:space="preserve"> </t>
  </si>
  <si>
    <t>Сводный отчет о фактическом исполнении муниципального задания МБУК "Межпоселенческая централизованная клубная система" за 2 квартал 2024г.</t>
  </si>
  <si>
    <t>Фактическое значение за 2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</si>
</sst>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4">
        <f>(K11+K12+K13+K14+K15+K16)/6</f>
        <v>2.1875</v>
      </c>
      <c r="M11" s="19" t="s">
        <v>428</v>
      </c>
      <c r="N11" s="19" t="s">
        <v>429</v>
      </c>
      <c r="O11" s="134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0"/>
      <c r="M12" s="19"/>
      <c r="N12" s="19" t="s">
        <v>434</v>
      </c>
      <c r="O12" s="15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0"/>
      <c r="M13" s="19"/>
      <c r="N13" s="19" t="s">
        <v>434</v>
      </c>
      <c r="O13" s="15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0"/>
      <c r="M14" s="19"/>
      <c r="N14" s="19" t="s">
        <v>434</v>
      </c>
      <c r="O14" s="15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0"/>
      <c r="M15" s="19"/>
      <c r="N15" s="19" t="s">
        <v>434</v>
      </c>
      <c r="O15" s="15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1"/>
      <c r="M16" s="19" t="s">
        <v>449</v>
      </c>
      <c r="N16" s="19" t="s">
        <v>429</v>
      </c>
      <c r="O16" s="15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5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4">
        <f>(K19+K20+K21+K22+K23)/5</f>
        <v>1</v>
      </c>
      <c r="M19" s="19"/>
      <c r="N19" s="19" t="s">
        <v>434</v>
      </c>
      <c r="O19" s="15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1"/>
      <c r="M20" s="19"/>
      <c r="N20" s="19" t="s">
        <v>458</v>
      </c>
      <c r="O20" s="15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1"/>
      <c r="M21" s="19"/>
      <c r="N21" s="19" t="s">
        <v>458</v>
      </c>
      <c r="O21" s="15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1"/>
      <c r="M22" s="19"/>
      <c r="N22" s="19" t="s">
        <v>434</v>
      </c>
      <c r="O22" s="15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2"/>
      <c r="M23" s="19"/>
      <c r="N23" s="19" t="s">
        <v>434</v>
      </c>
      <c r="O23" s="15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4">
        <f>(K28+K29+K30+K31+K32+K33)/6</f>
        <v>1.8038209261893474</v>
      </c>
      <c r="M28" s="19" t="s">
        <v>428</v>
      </c>
      <c r="N28" s="19" t="s">
        <v>429</v>
      </c>
      <c r="O28" s="135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1"/>
      <c r="M29" s="20" t="s">
        <v>471</v>
      </c>
      <c r="N29" s="19" t="s">
        <v>434</v>
      </c>
      <c r="O29" s="135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1"/>
      <c r="M30" s="20"/>
      <c r="N30" s="19" t="s">
        <v>434</v>
      </c>
      <c r="O30" s="135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1"/>
      <c r="M31" s="20"/>
      <c r="N31" s="19" t="s">
        <v>434</v>
      </c>
      <c r="O31" s="135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1"/>
      <c r="M32" s="19" t="s">
        <v>476</v>
      </c>
      <c r="N32" s="19" t="s">
        <v>434</v>
      </c>
      <c r="O32" s="135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2"/>
      <c r="M33" s="19" t="s">
        <v>449</v>
      </c>
      <c r="N33" s="19" t="s">
        <v>429</v>
      </c>
      <c r="O33" s="135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7" t="s">
        <v>419</v>
      </c>
      <c r="N34" s="137"/>
      <c r="O34" s="135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5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4">
        <f>(K36+K37+K38+K39+K40)/5</f>
        <v>1.0075883575883577</v>
      </c>
      <c r="M36" s="20"/>
      <c r="N36" s="19" t="s">
        <v>434</v>
      </c>
      <c r="O36" s="135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1"/>
      <c r="M37" s="20"/>
      <c r="N37" s="20" t="s">
        <v>478</v>
      </c>
      <c r="O37" s="135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1"/>
      <c r="M38" s="20"/>
      <c r="N38" s="20" t="s">
        <v>478</v>
      </c>
      <c r="O38" s="135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1"/>
      <c r="M39" s="20"/>
      <c r="N39" s="19" t="s">
        <v>434</v>
      </c>
      <c r="O39" s="135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2"/>
      <c r="M40" s="19" t="s">
        <v>476</v>
      </c>
      <c r="N40" s="19" t="s">
        <v>434</v>
      </c>
      <c r="O40" s="136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4">
        <f>(K45+K46+K47+K48+K49+K50)/6</f>
        <v>1</v>
      </c>
      <c r="M45" s="20"/>
      <c r="N45" s="19" t="s">
        <v>429</v>
      </c>
      <c r="O45" s="134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1"/>
      <c r="M46" s="20"/>
      <c r="N46" s="19" t="s">
        <v>434</v>
      </c>
      <c r="O46" s="15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1"/>
      <c r="M47" s="20"/>
      <c r="N47" s="19" t="s">
        <v>434</v>
      </c>
      <c r="O47" s="15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1"/>
      <c r="M48" s="20"/>
      <c r="N48" s="19" t="s">
        <v>434</v>
      </c>
      <c r="O48" s="15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1"/>
      <c r="M49" s="20"/>
      <c r="N49" s="19" t="s">
        <v>434</v>
      </c>
      <c r="O49" s="15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2"/>
      <c r="M50" s="20"/>
      <c r="N50" s="19" t="s">
        <v>429</v>
      </c>
      <c r="O50" s="15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7" t="s">
        <v>419</v>
      </c>
      <c r="N51" s="137"/>
      <c r="O51" s="15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4">
        <f>(K53+K54+K55+K56+K57)/5</f>
        <v>1</v>
      </c>
      <c r="M53" s="20"/>
      <c r="N53" s="19" t="s">
        <v>434</v>
      </c>
      <c r="O53" s="15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1"/>
      <c r="M54" s="20"/>
      <c r="N54" s="20" t="s">
        <v>478</v>
      </c>
      <c r="O54" s="15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1"/>
      <c r="M55" s="20"/>
      <c r="N55" s="20" t="s">
        <v>478</v>
      </c>
      <c r="O55" s="15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1"/>
      <c r="M56" s="20"/>
      <c r="N56" s="19" t="s">
        <v>434</v>
      </c>
      <c r="O56" s="15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2"/>
      <c r="M57" s="20"/>
      <c r="N57" s="19" t="s">
        <v>434</v>
      </c>
      <c r="O57" s="15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4">
        <f>(K62+K63+K64+K65+K66+K67)/6</f>
        <v>1.6916666666666667</v>
      </c>
      <c r="M62" s="19" t="s">
        <v>428</v>
      </c>
      <c r="N62" s="19" t="s">
        <v>429</v>
      </c>
      <c r="O62" s="134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1"/>
      <c r="M63" s="19"/>
      <c r="N63" s="19" t="s">
        <v>434</v>
      </c>
      <c r="O63" s="15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1"/>
      <c r="M64" s="19"/>
      <c r="N64" s="19" t="s">
        <v>434</v>
      </c>
      <c r="O64" s="15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1"/>
      <c r="M65" s="19"/>
      <c r="N65" s="19" t="s">
        <v>434</v>
      </c>
      <c r="O65" s="15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1"/>
      <c r="M66" s="19"/>
      <c r="N66" s="19" t="s">
        <v>434</v>
      </c>
      <c r="O66" s="15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2"/>
      <c r="M67" s="19" t="s">
        <v>449</v>
      </c>
      <c r="N67" s="19" t="s">
        <v>429</v>
      </c>
      <c r="O67" s="15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7" t="s">
        <v>419</v>
      </c>
      <c r="N68" s="137"/>
      <c r="O68" s="15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4">
        <f>(K70+K71+K72+K73+K74)/5</f>
        <v>1</v>
      </c>
      <c r="M70" s="19"/>
      <c r="N70" s="19" t="s">
        <v>434</v>
      </c>
      <c r="O70" s="15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1"/>
      <c r="M71" s="19"/>
      <c r="N71" s="19" t="s">
        <v>478</v>
      </c>
      <c r="O71" s="15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1"/>
      <c r="M72" s="19"/>
      <c r="N72" s="19" t="s">
        <v>478</v>
      </c>
      <c r="O72" s="15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1"/>
      <c r="M73" s="19"/>
      <c r="N73" s="19" t="s">
        <v>434</v>
      </c>
      <c r="O73" s="15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2"/>
      <c r="M74" s="19"/>
      <c r="N74" s="19" t="s">
        <v>434</v>
      </c>
      <c r="O74" s="15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4">
        <f>(K79+K80+K81+K82+K83+K84)/6</f>
        <v>1.7166666666666668</v>
      </c>
      <c r="M79" s="19" t="s">
        <v>428</v>
      </c>
      <c r="N79" s="19" t="s">
        <v>429</v>
      </c>
      <c r="O79" s="134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1"/>
      <c r="M80" s="20"/>
      <c r="N80" s="19" t="s">
        <v>434</v>
      </c>
      <c r="O80" s="15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1"/>
      <c r="M81" s="20"/>
      <c r="N81" s="19" t="s">
        <v>434</v>
      </c>
      <c r="O81" s="15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1"/>
      <c r="M82" s="20"/>
      <c r="N82" s="19" t="s">
        <v>434</v>
      </c>
      <c r="O82" s="15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1"/>
      <c r="M83" s="20"/>
      <c r="N83" s="19" t="s">
        <v>434</v>
      </c>
      <c r="O83" s="15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2"/>
      <c r="M84" s="19" t="s">
        <v>449</v>
      </c>
      <c r="N84" s="19" t="s">
        <v>429</v>
      </c>
      <c r="O84" s="15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7" t="s">
        <v>419</v>
      </c>
      <c r="N85" s="137"/>
      <c r="O85" s="15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4">
        <f>(K87+K88+K89+K90+K91)/5</f>
        <v>1.0371794871794873</v>
      </c>
      <c r="M87" s="20"/>
      <c r="N87" s="19" t="s">
        <v>434</v>
      </c>
      <c r="O87" s="15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1"/>
      <c r="M88" s="20"/>
      <c r="N88" s="20" t="s">
        <v>478</v>
      </c>
      <c r="O88" s="15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1"/>
      <c r="M89" s="20"/>
      <c r="N89" s="20" t="s">
        <v>478</v>
      </c>
      <c r="O89" s="15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1"/>
      <c r="M90" s="19" t="s">
        <v>503</v>
      </c>
      <c r="N90" s="19" t="s">
        <v>434</v>
      </c>
      <c r="O90" s="15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2"/>
      <c r="M91" s="20"/>
      <c r="N91" s="19" t="s">
        <v>434</v>
      </c>
      <c r="O91" s="15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4">
        <f>(K96+K97+K98+K99+K100+K101)/6</f>
        <v>1.9166666666666667</v>
      </c>
      <c r="M96" s="19" t="s">
        <v>428</v>
      </c>
      <c r="N96" s="19" t="s">
        <v>429</v>
      </c>
      <c r="O96" s="134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1"/>
      <c r="M97" s="20"/>
      <c r="N97" s="19" t="s">
        <v>434</v>
      </c>
      <c r="O97" s="15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1"/>
      <c r="M98" s="20"/>
      <c r="N98" s="19" t="s">
        <v>434</v>
      </c>
      <c r="O98" s="15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1"/>
      <c r="M99" s="20"/>
      <c r="N99" s="19" t="s">
        <v>434</v>
      </c>
      <c r="O99" s="15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1"/>
      <c r="M100" s="20"/>
      <c r="N100" s="19" t="s">
        <v>434</v>
      </c>
      <c r="O100" s="15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2"/>
      <c r="M101" s="19" t="s">
        <v>449</v>
      </c>
      <c r="N101" s="19" t="s">
        <v>429</v>
      </c>
      <c r="O101" s="15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7" t="s">
        <v>419</v>
      </c>
      <c r="N102" s="137"/>
      <c r="O102" s="15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4">
        <f>(K104+K105+K106+K107+K108)/5</f>
        <v>1</v>
      </c>
      <c r="M104" s="20"/>
      <c r="N104" s="19" t="s">
        <v>434</v>
      </c>
      <c r="O104" s="15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1"/>
      <c r="M105" s="20"/>
      <c r="N105" s="19" t="s">
        <v>478</v>
      </c>
      <c r="O105" s="15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1"/>
      <c r="M106" s="20"/>
      <c r="N106" s="20" t="s">
        <v>478</v>
      </c>
      <c r="O106" s="15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1"/>
      <c r="M107" s="20"/>
      <c r="N107" s="19" t="s">
        <v>434</v>
      </c>
      <c r="O107" s="15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2"/>
      <c r="M108" s="20"/>
      <c r="N108" s="19" t="s">
        <v>434</v>
      </c>
      <c r="O108" s="15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4">
        <f>(K113+K114+K115+K116+K117+K118)/6</f>
        <v>1.7583333333333335</v>
      </c>
      <c r="M113" s="19" t="s">
        <v>428</v>
      </c>
      <c r="N113" s="19" t="s">
        <v>429</v>
      </c>
      <c r="O113" s="134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1"/>
      <c r="M114" s="20"/>
      <c r="N114" s="19" t="s">
        <v>434</v>
      </c>
      <c r="O114" s="15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1"/>
      <c r="M115" s="20"/>
      <c r="N115" s="19" t="s">
        <v>434</v>
      </c>
      <c r="O115" s="15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1"/>
      <c r="M116" s="20"/>
      <c r="N116" s="19" t="s">
        <v>434</v>
      </c>
      <c r="O116" s="15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1"/>
      <c r="M117" s="20"/>
      <c r="N117" s="19" t="s">
        <v>434</v>
      </c>
      <c r="O117" s="15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2"/>
      <c r="M118" s="19" t="s">
        <v>449</v>
      </c>
      <c r="N118" s="19" t="s">
        <v>429</v>
      </c>
      <c r="O118" s="15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7" t="s">
        <v>419</v>
      </c>
      <c r="N119" s="137"/>
      <c r="O119" s="15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4">
        <f>(K121+K122+K123+K124+K125)/5</f>
        <v>1</v>
      </c>
      <c r="M121" s="20"/>
      <c r="N121" s="19" t="s">
        <v>434</v>
      </c>
      <c r="O121" s="15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1"/>
      <c r="M122" s="20"/>
      <c r="N122" s="19" t="s">
        <v>478</v>
      </c>
      <c r="O122" s="15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1"/>
      <c r="M123" s="20"/>
      <c r="N123" s="20" t="s">
        <v>478</v>
      </c>
      <c r="O123" s="15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1"/>
      <c r="M124" s="20"/>
      <c r="N124" s="19" t="s">
        <v>434</v>
      </c>
      <c r="O124" s="15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2"/>
      <c r="M125" s="20"/>
      <c r="N125" s="19" t="s">
        <v>434</v>
      </c>
      <c r="O125" s="15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4">
        <f>(K130+K131+K132+K133+K134+K135)/6</f>
        <v>1</v>
      </c>
      <c r="M130" s="19" t="s">
        <v>428</v>
      </c>
      <c r="N130" s="19" t="s">
        <v>429</v>
      </c>
      <c r="O130" s="134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1"/>
      <c r="M131" s="20"/>
      <c r="N131" s="19" t="s">
        <v>434</v>
      </c>
      <c r="O131" s="15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1"/>
      <c r="M132" s="20"/>
      <c r="N132" s="19" t="s">
        <v>434</v>
      </c>
      <c r="O132" s="15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1"/>
      <c r="M133" s="20"/>
      <c r="N133" s="19" t="s">
        <v>434</v>
      </c>
      <c r="O133" s="15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1"/>
      <c r="M134" s="20"/>
      <c r="N134" s="19" t="s">
        <v>434</v>
      </c>
      <c r="O134" s="15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2"/>
      <c r="M135" s="19" t="s">
        <v>449</v>
      </c>
      <c r="N135" s="19" t="s">
        <v>429</v>
      </c>
      <c r="O135" s="15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7" t="s">
        <v>419</v>
      </c>
      <c r="N136" s="137"/>
      <c r="O136" s="15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4">
        <f>(K138+K139+K140+K141+K142)/5</f>
        <v>1</v>
      </c>
      <c r="M138" s="20"/>
      <c r="N138" s="19" t="s">
        <v>434</v>
      </c>
      <c r="O138" s="15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1"/>
      <c r="M139" s="20"/>
      <c r="N139" s="19" t="s">
        <v>478</v>
      </c>
      <c r="O139" s="15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1"/>
      <c r="M140" s="20"/>
      <c r="N140" s="20" t="s">
        <v>478</v>
      </c>
      <c r="O140" s="15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1"/>
      <c r="M141" s="20"/>
      <c r="N141" s="19" t="s">
        <v>434</v>
      </c>
      <c r="O141" s="15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2"/>
      <c r="M142" s="20"/>
      <c r="N142" s="19" t="s">
        <v>434</v>
      </c>
      <c r="O142" s="15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4">
        <f>(K147+K148+K149+K150+K151+K152)/6</f>
        <v>1.9083333333333332</v>
      </c>
      <c r="M147" s="19" t="s">
        <v>428</v>
      </c>
      <c r="N147" s="34" t="s">
        <v>429</v>
      </c>
      <c r="O147" s="145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1"/>
      <c r="M148" s="20"/>
      <c r="N148" s="34" t="s">
        <v>434</v>
      </c>
      <c r="O148" s="145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1"/>
      <c r="M149" s="20"/>
      <c r="N149" s="34" t="s">
        <v>434</v>
      </c>
      <c r="O149" s="145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1"/>
      <c r="M150" s="20"/>
      <c r="N150" s="34" t="s">
        <v>434</v>
      </c>
      <c r="O150" s="145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1"/>
      <c r="M151" s="19"/>
      <c r="N151" s="34" t="s">
        <v>434</v>
      </c>
      <c r="O151" s="145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2"/>
      <c r="M152" s="19" t="s">
        <v>449</v>
      </c>
      <c r="N152" s="34" t="s">
        <v>429</v>
      </c>
      <c r="O152" s="145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7" t="s">
        <v>419</v>
      </c>
      <c r="N153" s="138"/>
      <c r="O153" s="145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5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4">
        <f>(K155+K156+K157+K158+K159)/5</f>
        <v>1</v>
      </c>
      <c r="M155" s="20"/>
      <c r="N155" s="34" t="s">
        <v>434</v>
      </c>
      <c r="O155" s="145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1"/>
      <c r="M156" s="20"/>
      <c r="N156" s="34" t="s">
        <v>478</v>
      </c>
      <c r="O156" s="145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1"/>
      <c r="M157" s="20"/>
      <c r="N157" s="35" t="s">
        <v>478</v>
      </c>
      <c r="O157" s="145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1"/>
      <c r="M158" s="20"/>
      <c r="N158" s="34" t="s">
        <v>434</v>
      </c>
      <c r="O158" s="145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2"/>
      <c r="M159" s="20"/>
      <c r="N159" s="34" t="s">
        <v>434</v>
      </c>
      <c r="O159" s="145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5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4">
        <f>(K164+K165+K166+K167+K168+K169)/6</f>
        <v>1.25</v>
      </c>
      <c r="M164" s="19" t="s">
        <v>428</v>
      </c>
      <c r="N164" s="19" t="s">
        <v>429</v>
      </c>
      <c r="O164" s="134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1"/>
      <c r="M165" s="20"/>
      <c r="N165" s="19" t="s">
        <v>434</v>
      </c>
      <c r="O165" s="15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1"/>
      <c r="M166" s="20"/>
      <c r="N166" s="19" t="s">
        <v>434</v>
      </c>
      <c r="O166" s="15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1"/>
      <c r="M167" s="20"/>
      <c r="N167" s="19" t="s">
        <v>434</v>
      </c>
      <c r="O167" s="15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1"/>
      <c r="M168" s="20"/>
      <c r="N168" s="19" t="s">
        <v>434</v>
      </c>
      <c r="O168" s="15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2"/>
      <c r="M169" s="19"/>
      <c r="N169" s="19" t="s">
        <v>429</v>
      </c>
      <c r="O169" s="15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7" t="s">
        <v>419</v>
      </c>
      <c r="N170" s="137"/>
      <c r="O170" s="15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4">
        <f>(K172+K173+K174+K175+K176)/5</f>
        <v>1</v>
      </c>
      <c r="M172" s="20"/>
      <c r="N172" s="19" t="s">
        <v>434</v>
      </c>
      <c r="O172" s="15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1"/>
      <c r="M173" s="20"/>
      <c r="N173" s="19" t="s">
        <v>478</v>
      </c>
      <c r="O173" s="15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1"/>
      <c r="M174" s="20"/>
      <c r="N174" s="20" t="s">
        <v>478</v>
      </c>
      <c r="O174" s="15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1"/>
      <c r="M175" s="20"/>
      <c r="N175" s="19" t="s">
        <v>434</v>
      </c>
      <c r="O175" s="15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2"/>
      <c r="M176" s="20"/>
      <c r="N176" s="19" t="s">
        <v>434</v>
      </c>
      <c r="O176" s="15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4">
        <f>(K181+K182+K183+K184+K185+K186)/6</f>
        <v>1.7008333333333334</v>
      </c>
      <c r="M181" s="19" t="s">
        <v>428</v>
      </c>
      <c r="N181" s="19" t="s">
        <v>429</v>
      </c>
      <c r="O181" s="134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1"/>
      <c r="M182" s="20" t="s">
        <v>471</v>
      </c>
      <c r="N182" s="19" t="s">
        <v>434</v>
      </c>
      <c r="O182" s="15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1"/>
      <c r="M183" s="20"/>
      <c r="N183" s="19" t="s">
        <v>434</v>
      </c>
      <c r="O183" s="15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1"/>
      <c r="M184" s="20"/>
      <c r="N184" s="19" t="s">
        <v>434</v>
      </c>
      <c r="O184" s="15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1"/>
      <c r="M185" s="19" t="s">
        <v>476</v>
      </c>
      <c r="N185" s="19" t="s">
        <v>434</v>
      </c>
      <c r="O185" s="15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2"/>
      <c r="M186" s="19" t="s">
        <v>449</v>
      </c>
      <c r="N186" s="19" t="s">
        <v>429</v>
      </c>
      <c r="O186" s="15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7" t="s">
        <v>419</v>
      </c>
      <c r="N187" s="137"/>
      <c r="O187" s="15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4">
        <f>(K189+K190+K191+K192+K193)/5</f>
        <v>1.0893049932523617</v>
      </c>
      <c r="M189" s="20"/>
      <c r="N189" s="19" t="s">
        <v>434</v>
      </c>
      <c r="O189" s="15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1"/>
      <c r="M190" s="20"/>
      <c r="N190" s="19" t="s">
        <v>478</v>
      </c>
      <c r="O190" s="15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1"/>
      <c r="M191" s="20"/>
      <c r="N191" s="20" t="s">
        <v>478</v>
      </c>
      <c r="O191" s="15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1"/>
      <c r="M192" s="19" t="s">
        <v>503</v>
      </c>
      <c r="N192" s="19" t="s">
        <v>434</v>
      </c>
      <c r="O192" s="15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2"/>
      <c r="M193" s="20" t="s">
        <v>554</v>
      </c>
      <c r="N193" s="19" t="s">
        <v>434</v>
      </c>
      <c r="O193" s="15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4">
        <f>(K198+K199+K200+K201+K202+K203)/6</f>
        <v>1.9198592375366568</v>
      </c>
      <c r="M198" s="19" t="s">
        <v>428</v>
      </c>
      <c r="N198" s="19" t="s">
        <v>429</v>
      </c>
      <c r="O198" s="134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1"/>
      <c r="M199" s="20" t="s">
        <v>471</v>
      </c>
      <c r="N199" s="19" t="s">
        <v>434</v>
      </c>
      <c r="O199" s="15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1"/>
      <c r="M200" s="20"/>
      <c r="N200" s="19" t="s">
        <v>434</v>
      </c>
      <c r="O200" s="15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1"/>
      <c r="M201" s="20"/>
      <c r="N201" s="19" t="s">
        <v>434</v>
      </c>
      <c r="O201" s="15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1"/>
      <c r="M202" s="20" t="s">
        <v>554</v>
      </c>
      <c r="N202" s="19" t="s">
        <v>434</v>
      </c>
      <c r="O202" s="15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2"/>
      <c r="M203" s="19" t="s">
        <v>449</v>
      </c>
      <c r="N203" s="19" t="s">
        <v>429</v>
      </c>
      <c r="O203" s="15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7" t="s">
        <v>419</v>
      </c>
      <c r="N204" s="137"/>
      <c r="O204" s="15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4">
        <f>(K206+K207+K208+K209+K210)/5</f>
        <v>1.0021678321678322</v>
      </c>
      <c r="M206" s="20"/>
      <c r="N206" s="19" t="s">
        <v>434</v>
      </c>
      <c r="O206" s="15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1"/>
      <c r="M207" s="20"/>
      <c r="N207" s="19" t="s">
        <v>478</v>
      </c>
      <c r="O207" s="15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1"/>
      <c r="M208" s="20"/>
      <c r="N208" s="20" t="s">
        <v>478</v>
      </c>
      <c r="O208" s="15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1"/>
      <c r="M209" s="20"/>
      <c r="N209" s="19" t="s">
        <v>434</v>
      </c>
      <c r="O209" s="15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2"/>
      <c r="M210" s="20" t="s">
        <v>554</v>
      </c>
      <c r="N210" s="19" t="s">
        <v>434</v>
      </c>
      <c r="O210" s="15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4">
        <f>(K215+K216+K217+K218+K219+K220)/6</f>
        <v>1.7909153543307088</v>
      </c>
      <c r="M215" s="19" t="s">
        <v>428</v>
      </c>
      <c r="N215" s="19" t="s">
        <v>429</v>
      </c>
      <c r="O215" s="134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1"/>
      <c r="M216" s="20" t="s">
        <v>471</v>
      </c>
      <c r="N216" s="19" t="s">
        <v>434</v>
      </c>
      <c r="O216" s="15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1"/>
      <c r="M217" s="20"/>
      <c r="N217" s="19" t="s">
        <v>434</v>
      </c>
      <c r="O217" s="15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1"/>
      <c r="M218" s="20"/>
      <c r="N218" s="19" t="s">
        <v>434</v>
      </c>
      <c r="O218" s="15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1"/>
      <c r="M219" s="20" t="s">
        <v>554</v>
      </c>
      <c r="N219" s="19" t="s">
        <v>434</v>
      </c>
      <c r="O219" s="15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2"/>
      <c r="M220" s="19" t="s">
        <v>449</v>
      </c>
      <c r="N220" s="19" t="s">
        <v>429</v>
      </c>
      <c r="O220" s="15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7" t="s">
        <v>419</v>
      </c>
      <c r="N221" s="137"/>
      <c r="O221" s="15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4">
        <f>(K223+K224+K225+K226+K227)/5</f>
        <v>1.0163461538461538</v>
      </c>
      <c r="M223" s="20"/>
      <c r="N223" s="19" t="s">
        <v>434</v>
      </c>
      <c r="O223" s="15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1"/>
      <c r="M224" s="20"/>
      <c r="N224" s="19" t="s">
        <v>478</v>
      </c>
      <c r="O224" s="15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1"/>
      <c r="M225" s="20"/>
      <c r="N225" s="20" t="s">
        <v>478</v>
      </c>
      <c r="O225" s="15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1"/>
      <c r="M226" s="20"/>
      <c r="N226" s="19" t="s">
        <v>434</v>
      </c>
      <c r="O226" s="15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2"/>
      <c r="M227" s="20" t="s">
        <v>554</v>
      </c>
      <c r="N227" s="19" t="s">
        <v>434</v>
      </c>
      <c r="O227" s="15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4">
        <f>(K232+K233+K234+K235+K236+K237)/6</f>
        <v>1.5833333333333333</v>
      </c>
      <c r="M232" s="19" t="s">
        <v>428</v>
      </c>
      <c r="N232" s="19" t="s">
        <v>429</v>
      </c>
      <c r="O232" s="134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1"/>
      <c r="M233" s="20"/>
      <c r="N233" s="19" t="s">
        <v>434</v>
      </c>
      <c r="O233" s="15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1"/>
      <c r="M234" s="20"/>
      <c r="N234" s="19" t="s">
        <v>434</v>
      </c>
      <c r="O234" s="15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1"/>
      <c r="M235" s="20"/>
      <c r="N235" s="19" t="s">
        <v>434</v>
      </c>
      <c r="O235" s="15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1"/>
      <c r="M236" s="20"/>
      <c r="N236" s="19" t="s">
        <v>434</v>
      </c>
      <c r="O236" s="15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2"/>
      <c r="M237" s="19" t="s">
        <v>449</v>
      </c>
      <c r="N237" s="19" t="s">
        <v>429</v>
      </c>
      <c r="O237" s="15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7" t="s">
        <v>419</v>
      </c>
      <c r="N238" s="137"/>
      <c r="O238" s="15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4">
        <f>(K240+K241+K242+K243+K244)/5</f>
        <v>1</v>
      </c>
      <c r="M240" s="20"/>
      <c r="N240" s="19" t="s">
        <v>434</v>
      </c>
      <c r="O240" s="15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1"/>
      <c r="M241" s="20"/>
      <c r="N241" s="19" t="s">
        <v>478</v>
      </c>
      <c r="O241" s="15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1"/>
      <c r="M242" s="20"/>
      <c r="N242" s="20" t="s">
        <v>478</v>
      </c>
      <c r="O242" s="15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1"/>
      <c r="M243" s="20"/>
      <c r="N243" s="19" t="s">
        <v>434</v>
      </c>
      <c r="O243" s="15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2"/>
      <c r="M244" s="20"/>
      <c r="N244" s="19" t="s">
        <v>434</v>
      </c>
      <c r="O244" s="15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4">
        <f>(K249+K250+K251+K252+K253+K254)/6</f>
        <v>2.0698130783845072</v>
      </c>
      <c r="M249" s="19" t="s">
        <v>428</v>
      </c>
      <c r="N249" s="19" t="s">
        <v>429</v>
      </c>
      <c r="O249" s="134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1"/>
      <c r="M250" s="20" t="s">
        <v>471</v>
      </c>
      <c r="N250" s="19" t="s">
        <v>434</v>
      </c>
      <c r="O250" s="15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1"/>
      <c r="M251" s="20"/>
      <c r="N251" s="19" t="s">
        <v>434</v>
      </c>
      <c r="O251" s="15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1"/>
      <c r="M252" s="20"/>
      <c r="N252" s="19" t="s">
        <v>434</v>
      </c>
      <c r="O252" s="15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1"/>
      <c r="M253" s="20" t="s">
        <v>554</v>
      </c>
      <c r="N253" s="19" t="s">
        <v>434</v>
      </c>
      <c r="O253" s="15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2"/>
      <c r="M254" s="19" t="s">
        <v>449</v>
      </c>
      <c r="N254" s="19" t="s">
        <v>429</v>
      </c>
      <c r="O254" s="15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7" t="s">
        <v>419</v>
      </c>
      <c r="N255" s="137"/>
      <c r="O255" s="15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4">
        <f>(K257+K258+K259+K260+K261)/5</f>
        <v>1.0069646569646569</v>
      </c>
      <c r="M257" s="20"/>
      <c r="N257" s="19" t="s">
        <v>434</v>
      </c>
      <c r="O257" s="15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1"/>
      <c r="M258" s="20"/>
      <c r="N258" s="19" t="s">
        <v>478</v>
      </c>
      <c r="O258" s="15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1"/>
      <c r="M259" s="20"/>
      <c r="N259" s="20" t="s">
        <v>478</v>
      </c>
      <c r="O259" s="15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1"/>
      <c r="M260" s="20"/>
      <c r="N260" s="19" t="s">
        <v>434</v>
      </c>
      <c r="O260" s="15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2"/>
      <c r="M261" s="20" t="s">
        <v>554</v>
      </c>
      <c r="N261" s="19" t="s">
        <v>434</v>
      </c>
      <c r="O261" s="15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4">
        <f>(K266+K267+K268+K269+K270+K271)/6</f>
        <v>1.8833333333333335</v>
      </c>
      <c r="M266" s="19" t="s">
        <v>428</v>
      </c>
      <c r="N266" s="19" t="s">
        <v>429</v>
      </c>
      <c r="O266" s="134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1"/>
      <c r="M267" s="20"/>
      <c r="N267" s="19" t="s">
        <v>434</v>
      </c>
      <c r="O267" s="15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1"/>
      <c r="M268" s="20"/>
      <c r="N268" s="19" t="s">
        <v>434</v>
      </c>
      <c r="O268" s="15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1"/>
      <c r="M269" s="20"/>
      <c r="N269" s="19" t="s">
        <v>434</v>
      </c>
      <c r="O269" s="15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1"/>
      <c r="M270" s="19"/>
      <c r="N270" s="19" t="s">
        <v>434</v>
      </c>
      <c r="O270" s="15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2"/>
      <c r="M271" s="19" t="s">
        <v>449</v>
      </c>
      <c r="N271" s="19" t="s">
        <v>429</v>
      </c>
      <c r="O271" s="15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7" t="s">
        <v>419</v>
      </c>
      <c r="N272" s="137"/>
      <c r="O272" s="15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4">
        <f>(K274+K275+K276+K277+K278)/5</f>
        <v>1</v>
      </c>
      <c r="M274" s="20"/>
      <c r="N274" s="19" t="s">
        <v>434</v>
      </c>
      <c r="O274" s="15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1"/>
      <c r="M275" s="20"/>
      <c r="N275" s="19" t="s">
        <v>478</v>
      </c>
      <c r="O275" s="15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1"/>
      <c r="M276" s="20"/>
      <c r="N276" s="20" t="s">
        <v>478</v>
      </c>
      <c r="O276" s="15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1"/>
      <c r="M277" s="20"/>
      <c r="N277" s="19" t="s">
        <v>434</v>
      </c>
      <c r="O277" s="15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2"/>
      <c r="M278" s="20"/>
      <c r="N278" s="19" t="s">
        <v>434</v>
      </c>
      <c r="O278" s="15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4">
        <f>(K283+K284+K285+K286+K287+K288)/6</f>
        <v>1.7583333333333335</v>
      </c>
      <c r="M283" s="19" t="s">
        <v>428</v>
      </c>
      <c r="N283" s="19" t="s">
        <v>429</v>
      </c>
      <c r="O283" s="134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1"/>
      <c r="M284" s="20"/>
      <c r="N284" s="19" t="s">
        <v>434</v>
      </c>
      <c r="O284" s="15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1"/>
      <c r="M285" s="20"/>
      <c r="N285" s="19" t="s">
        <v>434</v>
      </c>
      <c r="O285" s="15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1"/>
      <c r="M286" s="20"/>
      <c r="N286" s="19" t="s">
        <v>434</v>
      </c>
      <c r="O286" s="15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1"/>
      <c r="M287" s="20"/>
      <c r="N287" s="19" t="s">
        <v>434</v>
      </c>
      <c r="O287" s="15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2"/>
      <c r="M288" s="19" t="s">
        <v>449</v>
      </c>
      <c r="N288" s="19" t="s">
        <v>429</v>
      </c>
      <c r="O288" s="15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7" t="s">
        <v>419</v>
      </c>
      <c r="N289" s="137"/>
      <c r="O289" s="15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4">
        <f>(K291+K292+K293+K294+K295)/5</f>
        <v>1</v>
      </c>
      <c r="M291" s="20"/>
      <c r="N291" s="19" t="s">
        <v>434</v>
      </c>
      <c r="O291" s="15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1"/>
      <c r="M292" s="20"/>
      <c r="N292" s="19" t="s">
        <v>478</v>
      </c>
      <c r="O292" s="15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1"/>
      <c r="M293" s="20"/>
      <c r="N293" s="20" t="s">
        <v>478</v>
      </c>
      <c r="O293" s="15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1"/>
      <c r="M294" s="20"/>
      <c r="N294" s="19" t="s">
        <v>434</v>
      </c>
      <c r="O294" s="15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2"/>
      <c r="M295" s="20"/>
      <c r="N295" s="19" t="s">
        <v>434</v>
      </c>
      <c r="O295" s="15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4">
        <f>(K300+K301+K302+K303+K304+K305)/6</f>
        <v>1.7249999999999999</v>
      </c>
      <c r="M300" s="19" t="s">
        <v>428</v>
      </c>
      <c r="N300" s="19" t="s">
        <v>429</v>
      </c>
      <c r="O300" s="134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1"/>
      <c r="M301" s="20"/>
      <c r="N301" s="19" t="s">
        <v>434</v>
      </c>
      <c r="O301" s="15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1"/>
      <c r="M302" s="20"/>
      <c r="N302" s="19" t="s">
        <v>434</v>
      </c>
      <c r="O302" s="15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1"/>
      <c r="M303" s="20"/>
      <c r="N303" s="19" t="s">
        <v>434</v>
      </c>
      <c r="O303" s="15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1"/>
      <c r="M304" s="20"/>
      <c r="N304" s="19" t="s">
        <v>434</v>
      </c>
      <c r="O304" s="15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2"/>
      <c r="M305" s="19" t="s">
        <v>449</v>
      </c>
      <c r="N305" s="19" t="s">
        <v>429</v>
      </c>
      <c r="O305" s="15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7" t="s">
        <v>419</v>
      </c>
      <c r="N306" s="137"/>
      <c r="O306" s="15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4">
        <f>(K308+K309+K310+K311+K312)/5</f>
        <v>1</v>
      </c>
      <c r="M308" s="20"/>
      <c r="N308" s="19" t="s">
        <v>434</v>
      </c>
      <c r="O308" s="15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1"/>
      <c r="M309" s="20"/>
      <c r="N309" s="19" t="s">
        <v>478</v>
      </c>
      <c r="O309" s="15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1"/>
      <c r="M310" s="20"/>
      <c r="N310" s="20" t="s">
        <v>478</v>
      </c>
      <c r="O310" s="15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1"/>
      <c r="M311" s="20"/>
      <c r="N311" s="19" t="s">
        <v>434</v>
      </c>
      <c r="O311" s="15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2"/>
      <c r="M312" s="20"/>
      <c r="N312" s="19" t="s">
        <v>434</v>
      </c>
      <c r="O312" s="15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4">
        <f>(K317+K318+K319+K320+K321+K322)/6</f>
        <v>1.5986419753086418</v>
      </c>
      <c r="M317" s="19" t="s">
        <v>428</v>
      </c>
      <c r="N317" s="19" t="s">
        <v>429</v>
      </c>
      <c r="O317" s="134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1"/>
      <c r="M318" s="20"/>
      <c r="N318" s="19" t="s">
        <v>434</v>
      </c>
      <c r="O318" s="15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1"/>
      <c r="M319" s="20"/>
      <c r="N319" s="19" t="s">
        <v>434</v>
      </c>
      <c r="O319" s="15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1"/>
      <c r="M320" s="20"/>
      <c r="N320" s="19" t="s">
        <v>434</v>
      </c>
      <c r="O320" s="15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1"/>
      <c r="M321" s="20"/>
      <c r="N321" s="19" t="s">
        <v>434</v>
      </c>
      <c r="O321" s="15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2"/>
      <c r="M322" s="19" t="s">
        <v>449</v>
      </c>
      <c r="N322" s="19" t="s">
        <v>429</v>
      </c>
      <c r="O322" s="15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7" t="s">
        <v>419</v>
      </c>
      <c r="N323" s="137"/>
      <c r="O323" s="15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4">
        <f>(K325+K326+K327+K328+K329)/5</f>
        <v>1.0089743589743589</v>
      </c>
      <c r="M325" s="20"/>
      <c r="N325" s="19" t="s">
        <v>434</v>
      </c>
      <c r="O325" s="15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1"/>
      <c r="M326" s="20"/>
      <c r="N326" s="19" t="s">
        <v>478</v>
      </c>
      <c r="O326" s="15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1"/>
      <c r="M327" s="20"/>
      <c r="N327" s="20" t="s">
        <v>478</v>
      </c>
      <c r="O327" s="15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1"/>
      <c r="M328" s="20"/>
      <c r="N328" s="19" t="s">
        <v>434</v>
      </c>
      <c r="O328" s="15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2"/>
      <c r="M329" s="20" t="s">
        <v>554</v>
      </c>
      <c r="N329" s="19" t="s">
        <v>434</v>
      </c>
      <c r="O329" s="15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4">
        <f>(K334+K335+K336+K337+K338+K339)/6</f>
        <v>1.8666666666666665</v>
      </c>
      <c r="M334" s="19" t="s">
        <v>428</v>
      </c>
      <c r="N334" s="19" t="s">
        <v>429</v>
      </c>
      <c r="O334" s="134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1"/>
      <c r="M335" s="20"/>
      <c r="N335" s="19" t="s">
        <v>434</v>
      </c>
      <c r="O335" s="15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1"/>
      <c r="M336" s="20"/>
      <c r="N336" s="19" t="s">
        <v>434</v>
      </c>
      <c r="O336" s="15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1"/>
      <c r="M337" s="20"/>
      <c r="N337" s="19" t="s">
        <v>434</v>
      </c>
      <c r="O337" s="15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1"/>
      <c r="M338" s="19"/>
      <c r="N338" s="19" t="s">
        <v>434</v>
      </c>
      <c r="O338" s="15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2"/>
      <c r="M339" s="19" t="s">
        <v>449</v>
      </c>
      <c r="N339" s="19" t="s">
        <v>429</v>
      </c>
      <c r="O339" s="15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7" t="s">
        <v>419</v>
      </c>
      <c r="N340" s="137"/>
      <c r="O340" s="15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4">
        <f>(K342+K343+K344+K345+K346)/5</f>
        <v>1</v>
      </c>
      <c r="M342" s="20"/>
      <c r="N342" s="19" t="s">
        <v>434</v>
      </c>
      <c r="O342" s="15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1"/>
      <c r="M343" s="20"/>
      <c r="N343" s="19" t="s">
        <v>478</v>
      </c>
      <c r="O343" s="15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1"/>
      <c r="M344" s="20"/>
      <c r="N344" s="20" t="s">
        <v>478</v>
      </c>
      <c r="O344" s="15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1"/>
      <c r="M345" s="20"/>
      <c r="N345" s="19" t="s">
        <v>434</v>
      </c>
      <c r="O345" s="15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2"/>
      <c r="M346" s="20"/>
      <c r="N346" s="19" t="s">
        <v>434</v>
      </c>
      <c r="O346" s="15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4">
        <f>(K351+K352+K353+K354+K355+K356)/6</f>
        <v>1.9112745098039217</v>
      </c>
      <c r="M351" s="19" t="s">
        <v>428</v>
      </c>
      <c r="N351" s="19" t="s">
        <v>429</v>
      </c>
      <c r="O351" s="134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1"/>
      <c r="M352" s="20"/>
      <c r="N352" s="19" t="s">
        <v>434</v>
      </c>
      <c r="O352" s="15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1"/>
      <c r="M353" s="20"/>
      <c r="N353" s="19" t="s">
        <v>434</v>
      </c>
      <c r="O353" s="15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1"/>
      <c r="M354" s="20"/>
      <c r="N354" s="19" t="s">
        <v>434</v>
      </c>
      <c r="O354" s="15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1"/>
      <c r="M355" s="20"/>
      <c r="N355" s="19" t="s">
        <v>434</v>
      </c>
      <c r="O355" s="15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2"/>
      <c r="M356" s="19" t="s">
        <v>449</v>
      </c>
      <c r="N356" s="19" t="s">
        <v>429</v>
      </c>
      <c r="O356" s="15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7" t="s">
        <v>419</v>
      </c>
      <c r="N357" s="137"/>
      <c r="O357" s="15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4">
        <f>(K359+K360+K361+K362+K363)/5</f>
        <v>1</v>
      </c>
      <c r="M359" s="20"/>
      <c r="N359" s="19" t="s">
        <v>434</v>
      </c>
      <c r="O359" s="15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1"/>
      <c r="M360" s="20"/>
      <c r="N360" s="19" t="s">
        <v>478</v>
      </c>
      <c r="O360" s="15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1"/>
      <c r="M361" s="20"/>
      <c r="N361" s="20" t="s">
        <v>478</v>
      </c>
      <c r="O361" s="15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1"/>
      <c r="M362" s="20"/>
      <c r="N362" s="19" t="s">
        <v>434</v>
      </c>
      <c r="O362" s="15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2"/>
      <c r="M363" s="20"/>
      <c r="N363" s="19" t="s">
        <v>434</v>
      </c>
      <c r="O363" s="15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4">
        <f>(K368+K369+K370+K371+K372+K373)/6</f>
        <v>2.1666666666666665</v>
      </c>
      <c r="M368" s="19" t="s">
        <v>428</v>
      </c>
      <c r="N368" s="19" t="s">
        <v>429</v>
      </c>
      <c r="O368" s="134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1"/>
      <c r="M369" s="20"/>
      <c r="N369" s="19" t="s">
        <v>434</v>
      </c>
      <c r="O369" s="15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1"/>
      <c r="M370" s="20"/>
      <c r="N370" s="19" t="s">
        <v>434</v>
      </c>
      <c r="O370" s="15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1"/>
      <c r="M371" s="20"/>
      <c r="N371" s="19" t="s">
        <v>434</v>
      </c>
      <c r="O371" s="15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1"/>
      <c r="M372" s="20"/>
      <c r="N372" s="19" t="s">
        <v>434</v>
      </c>
      <c r="O372" s="15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2"/>
      <c r="M373" s="19" t="s">
        <v>449</v>
      </c>
      <c r="N373" s="19" t="s">
        <v>429</v>
      </c>
      <c r="O373" s="15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7" t="s">
        <v>419</v>
      </c>
      <c r="N374" s="137"/>
      <c r="O374" s="15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4">
        <f>(K376+K377+K378+K379+K380)/5</f>
        <v>1</v>
      </c>
      <c r="M376" s="20"/>
      <c r="N376" s="19" t="s">
        <v>434</v>
      </c>
      <c r="O376" s="15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1"/>
      <c r="M377" s="20"/>
      <c r="N377" s="19" t="s">
        <v>478</v>
      </c>
      <c r="O377" s="15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1"/>
      <c r="M378" s="20"/>
      <c r="N378" s="20" t="s">
        <v>478</v>
      </c>
      <c r="O378" s="15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1"/>
      <c r="M379" s="19"/>
      <c r="N379" s="19" t="s">
        <v>434</v>
      </c>
      <c r="O379" s="15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2"/>
      <c r="M380" s="19"/>
      <c r="N380" s="19" t="s">
        <v>434</v>
      </c>
      <c r="O380" s="15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4">
        <f>(K385+K386+K387+K388+K389+K390)/6</f>
        <v>1</v>
      </c>
      <c r="M385" s="20"/>
      <c r="N385" s="19" t="s">
        <v>429</v>
      </c>
      <c r="O385" s="134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1"/>
      <c r="M386" s="20"/>
      <c r="N386" s="19" t="s">
        <v>434</v>
      </c>
      <c r="O386" s="15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1"/>
      <c r="M387" s="20"/>
      <c r="N387" s="19" t="s">
        <v>434</v>
      </c>
      <c r="O387" s="15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1"/>
      <c r="M388" s="20"/>
      <c r="N388" s="19" t="s">
        <v>434</v>
      </c>
      <c r="O388" s="15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1"/>
      <c r="M389" s="20"/>
      <c r="N389" s="19" t="s">
        <v>434</v>
      </c>
      <c r="O389" s="15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2"/>
      <c r="M390" s="20"/>
      <c r="N390" s="19" t="s">
        <v>429</v>
      </c>
      <c r="O390" s="15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7" t="s">
        <v>419</v>
      </c>
      <c r="N391" s="137"/>
      <c r="O391" s="15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4">
        <f>(K393+K394+K395+K396+K397)/5</f>
        <v>1</v>
      </c>
      <c r="M393" s="20"/>
      <c r="N393" s="19" t="s">
        <v>434</v>
      </c>
      <c r="O393" s="15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1"/>
      <c r="M394" s="20"/>
      <c r="N394" s="19" t="s">
        <v>478</v>
      </c>
      <c r="O394" s="15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1"/>
      <c r="M395" s="20"/>
      <c r="N395" s="20" t="s">
        <v>478</v>
      </c>
      <c r="O395" s="15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1"/>
      <c r="M396" s="20"/>
      <c r="N396" s="19" t="s">
        <v>434</v>
      </c>
      <c r="O396" s="15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2"/>
      <c r="M397" s="20"/>
      <c r="N397" s="19" t="s">
        <v>434</v>
      </c>
      <c r="O397" s="15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4">
        <f>(K402+K403+K404+K405+K406+K407)/6</f>
        <v>1.0832777777777778</v>
      </c>
      <c r="M402" s="19" t="s">
        <v>428</v>
      </c>
      <c r="N402" s="19" t="s">
        <v>429</v>
      </c>
      <c r="O402" s="134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1"/>
      <c r="M403" s="20"/>
      <c r="N403" s="19" t="s">
        <v>434</v>
      </c>
      <c r="O403" s="15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1"/>
      <c r="M404" s="20"/>
      <c r="N404" s="19" t="s">
        <v>434</v>
      </c>
      <c r="O404" s="15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1"/>
      <c r="M405" s="20"/>
      <c r="N405" s="19" t="s">
        <v>434</v>
      </c>
      <c r="O405" s="15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1"/>
      <c r="M406" s="20"/>
      <c r="N406" s="19" t="s">
        <v>434</v>
      </c>
      <c r="O406" s="15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2"/>
      <c r="M407" s="20"/>
      <c r="N407" s="19" t="s">
        <v>429</v>
      </c>
      <c r="O407" s="15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7" t="s">
        <v>419</v>
      </c>
      <c r="N408" s="137"/>
      <c r="O408" s="15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4">
        <f>(K410+K411+K412+K413+K414)/5</f>
        <v>0.9999358974358975</v>
      </c>
      <c r="M410" s="20"/>
      <c r="N410" s="19" t="s">
        <v>434</v>
      </c>
      <c r="O410" s="15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1"/>
      <c r="M411" s="20"/>
      <c r="N411" s="19" t="s">
        <v>478</v>
      </c>
      <c r="O411" s="15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1"/>
      <c r="M412" s="20"/>
      <c r="N412" s="20" t="s">
        <v>478</v>
      </c>
      <c r="O412" s="15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1"/>
      <c r="M413" s="20"/>
      <c r="N413" s="19" t="s">
        <v>434</v>
      </c>
      <c r="O413" s="15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2"/>
      <c r="M414" s="20"/>
      <c r="N414" s="19" t="s">
        <v>434</v>
      </c>
      <c r="O414" s="15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4">
        <f>(K419+K420+K421+K422+K423+K424)/6</f>
        <v>2.0833333333333335</v>
      </c>
      <c r="M419" s="19" t="s">
        <v>428</v>
      </c>
      <c r="N419" s="19" t="s">
        <v>429</v>
      </c>
      <c r="O419" s="134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1"/>
      <c r="M420" s="20"/>
      <c r="N420" s="19" t="s">
        <v>434</v>
      </c>
      <c r="O420" s="15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1"/>
      <c r="M421" s="20"/>
      <c r="N421" s="19" t="s">
        <v>434</v>
      </c>
      <c r="O421" s="15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1"/>
      <c r="M422" s="20"/>
      <c r="N422" s="19" t="s">
        <v>434</v>
      </c>
      <c r="O422" s="15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1"/>
      <c r="M423" s="20"/>
      <c r="N423" s="19" t="s">
        <v>434</v>
      </c>
      <c r="O423" s="15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2"/>
      <c r="M424" s="19" t="s">
        <v>449</v>
      </c>
      <c r="N424" s="19" t="s">
        <v>429</v>
      </c>
      <c r="O424" s="15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7" t="s">
        <v>419</v>
      </c>
      <c r="N425" s="137"/>
      <c r="O425" s="15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4">
        <f>(K427+K428+K429+K430+K431)/5</f>
        <v>1</v>
      </c>
      <c r="M427" s="20"/>
      <c r="N427" s="19" t="s">
        <v>434</v>
      </c>
      <c r="O427" s="15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1"/>
      <c r="M428" s="20"/>
      <c r="N428" s="19" t="s">
        <v>478</v>
      </c>
      <c r="O428" s="15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1"/>
      <c r="M429" s="20"/>
      <c r="N429" s="20" t="s">
        <v>478</v>
      </c>
      <c r="O429" s="15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1"/>
      <c r="M430" s="20"/>
      <c r="N430" s="19" t="s">
        <v>434</v>
      </c>
      <c r="O430" s="15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2"/>
      <c r="M431" s="20"/>
      <c r="N431" s="19" t="s">
        <v>434</v>
      </c>
      <c r="O431" s="15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4">
        <f>(K436+K437+K438+K439+K440+K441)/6</f>
        <v>1.1083333333333334</v>
      </c>
      <c r="M436" s="19" t="s">
        <v>428</v>
      </c>
      <c r="N436" s="19" t="s">
        <v>429</v>
      </c>
      <c r="O436" s="134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1"/>
      <c r="M437" s="20"/>
      <c r="N437" s="19" t="s">
        <v>434</v>
      </c>
      <c r="O437" s="15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1"/>
      <c r="M438" s="20"/>
      <c r="N438" s="19" t="s">
        <v>434</v>
      </c>
      <c r="O438" s="15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1"/>
      <c r="M439" s="20"/>
      <c r="N439" s="19" t="s">
        <v>434</v>
      </c>
      <c r="O439" s="15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1"/>
      <c r="M440" s="20"/>
      <c r="N440" s="19" t="s">
        <v>434</v>
      </c>
      <c r="O440" s="15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2"/>
      <c r="M441" s="20"/>
      <c r="N441" s="19" t="s">
        <v>429</v>
      </c>
      <c r="O441" s="15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7" t="s">
        <v>419</v>
      </c>
      <c r="N442" s="137"/>
      <c r="O442" s="15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4">
        <f>(K444+K445+K446+K447+K448)/5</f>
        <v>1</v>
      </c>
      <c r="M444" s="20"/>
      <c r="N444" s="19" t="s">
        <v>434</v>
      </c>
      <c r="O444" s="15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1"/>
      <c r="M445" s="20"/>
      <c r="N445" s="19" t="s">
        <v>478</v>
      </c>
      <c r="O445" s="15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1"/>
      <c r="M446" s="20"/>
      <c r="N446" s="20" t="s">
        <v>478</v>
      </c>
      <c r="O446" s="15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1"/>
      <c r="M447" s="20"/>
      <c r="N447" s="19" t="s">
        <v>434</v>
      </c>
      <c r="O447" s="15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2"/>
      <c r="M448" s="20"/>
      <c r="N448" s="19" t="s">
        <v>434</v>
      </c>
      <c r="O448" s="15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4">
        <f>(K453+K454+K455+K456+K457+K458)/6</f>
        <v>1.3333333333333333</v>
      </c>
      <c r="M453" s="20"/>
      <c r="N453" s="19" t="s">
        <v>429</v>
      </c>
      <c r="O453" s="134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1"/>
      <c r="M454" s="20"/>
      <c r="N454" s="19" t="s">
        <v>434</v>
      </c>
      <c r="O454" s="15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1"/>
      <c r="M455" s="20"/>
      <c r="N455" s="19" t="s">
        <v>434</v>
      </c>
      <c r="O455" s="15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1"/>
      <c r="M456" s="20"/>
      <c r="N456" s="19" t="s">
        <v>434</v>
      </c>
      <c r="O456" s="15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1"/>
      <c r="M457" s="20"/>
      <c r="N457" s="19" t="s">
        <v>434</v>
      </c>
      <c r="O457" s="15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2"/>
      <c r="M458" s="19" t="s">
        <v>449</v>
      </c>
      <c r="N458" s="19" t="s">
        <v>429</v>
      </c>
      <c r="O458" s="15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7" t="s">
        <v>419</v>
      </c>
      <c r="N459" s="137"/>
      <c r="O459" s="15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4">
        <f>(K461+K462+K463+K464+K465)/5</f>
        <v>1</v>
      </c>
      <c r="M461" s="20"/>
      <c r="N461" s="19" t="s">
        <v>434</v>
      </c>
      <c r="O461" s="15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1"/>
      <c r="M462" s="20"/>
      <c r="N462" s="19" t="s">
        <v>478</v>
      </c>
      <c r="O462" s="15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1"/>
      <c r="M463" s="20"/>
      <c r="N463" s="20" t="s">
        <v>478</v>
      </c>
      <c r="O463" s="15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1"/>
      <c r="M464" s="20"/>
      <c r="N464" s="19" t="s">
        <v>434</v>
      </c>
      <c r="O464" s="15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2"/>
      <c r="M465" s="20"/>
      <c r="N465" s="19" t="s">
        <v>434</v>
      </c>
      <c r="O465" s="15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4">
        <f>(K470+K471+K472+K473+K474+K475)/6</f>
        <v>1.1666666666666667</v>
      </c>
      <c r="M470" s="19" t="s">
        <v>428</v>
      </c>
      <c r="N470" s="19" t="s">
        <v>429</v>
      </c>
      <c r="O470" s="134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1"/>
      <c r="M471" s="20"/>
      <c r="N471" s="19" t="s">
        <v>434</v>
      </c>
      <c r="O471" s="15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1"/>
      <c r="M472" s="20"/>
      <c r="N472" s="19" t="s">
        <v>434</v>
      </c>
      <c r="O472" s="15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1"/>
      <c r="M473" s="20"/>
      <c r="N473" s="19" t="s">
        <v>434</v>
      </c>
      <c r="O473" s="15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1"/>
      <c r="M474" s="20"/>
      <c r="N474" s="19" t="s">
        <v>434</v>
      </c>
      <c r="O474" s="15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2"/>
      <c r="M475" s="20"/>
      <c r="N475" s="19" t="s">
        <v>429</v>
      </c>
      <c r="O475" s="15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7" t="s">
        <v>419</v>
      </c>
      <c r="N476" s="137"/>
      <c r="O476" s="15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4">
        <f>(K478+K479+K480+K481+K482)/5</f>
        <v>1</v>
      </c>
      <c r="M478" s="20"/>
      <c r="N478" s="19" t="s">
        <v>434</v>
      </c>
      <c r="O478" s="15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1"/>
      <c r="M479" s="20"/>
      <c r="N479" s="19" t="s">
        <v>478</v>
      </c>
      <c r="O479" s="15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1"/>
      <c r="M480" s="20"/>
      <c r="N480" s="20" t="s">
        <v>478</v>
      </c>
      <c r="O480" s="15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1"/>
      <c r="M481" s="20"/>
      <c r="N481" s="19" t="s">
        <v>434</v>
      </c>
      <c r="O481" s="15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2"/>
      <c r="M482" s="20"/>
      <c r="N482" s="19" t="s">
        <v>434</v>
      </c>
      <c r="O482" s="15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4">
        <f>(K487+K488+K489+K490+K491+K492)/6</f>
        <v>1.5887978142076502</v>
      </c>
      <c r="M487" s="19" t="s">
        <v>428</v>
      </c>
      <c r="N487" s="19" t="s">
        <v>429</v>
      </c>
      <c r="O487" s="134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1"/>
      <c r="M488" s="20"/>
      <c r="N488" s="19" t="s">
        <v>434</v>
      </c>
      <c r="O488" s="15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1"/>
      <c r="M489" s="20"/>
      <c r="N489" s="19" t="s">
        <v>434</v>
      </c>
      <c r="O489" s="15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1"/>
      <c r="M490" s="20"/>
      <c r="N490" s="19" t="s">
        <v>434</v>
      </c>
      <c r="O490" s="15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1"/>
      <c r="M491" s="19"/>
      <c r="N491" s="19" t="s">
        <v>434</v>
      </c>
      <c r="O491" s="15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2"/>
      <c r="M492" s="20"/>
      <c r="N492" s="19" t="s">
        <v>429</v>
      </c>
      <c r="O492" s="15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7" t="s">
        <v>419</v>
      </c>
      <c r="N493" s="137"/>
      <c r="O493" s="15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4">
        <f>(K495+K496+K497+K498+K499)/5</f>
        <v>1</v>
      </c>
      <c r="M495" s="20"/>
      <c r="N495" s="19" t="s">
        <v>434</v>
      </c>
      <c r="O495" s="15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1"/>
      <c r="M496" s="20"/>
      <c r="N496" s="19" t="s">
        <v>478</v>
      </c>
      <c r="O496" s="15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1"/>
      <c r="M497" s="20"/>
      <c r="N497" s="20" t="s">
        <v>478</v>
      </c>
      <c r="O497" s="15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1"/>
      <c r="M498" s="20"/>
      <c r="N498" s="19" t="s">
        <v>434</v>
      </c>
      <c r="O498" s="15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2"/>
      <c r="M499" s="19"/>
      <c r="N499" s="19" t="s">
        <v>434</v>
      </c>
      <c r="O499" s="15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4">
        <f>(K504+K505+K506+K507+K508+K509)/6</f>
        <v>2.0790901898734178</v>
      </c>
      <c r="M504" s="19" t="s">
        <v>428</v>
      </c>
      <c r="N504" s="19" t="s">
        <v>429</v>
      </c>
      <c r="O504" s="134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1"/>
      <c r="M505" s="20" t="s">
        <v>471</v>
      </c>
      <c r="N505" s="19" t="s">
        <v>434</v>
      </c>
      <c r="O505" s="15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1"/>
      <c r="M506" s="20"/>
      <c r="N506" s="19" t="s">
        <v>434</v>
      </c>
      <c r="O506" s="15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1"/>
      <c r="M507" s="20"/>
      <c r="N507" s="19" t="s">
        <v>434</v>
      </c>
      <c r="O507" s="15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1"/>
      <c r="M508" s="19" t="s">
        <v>476</v>
      </c>
      <c r="N508" s="19" t="s">
        <v>434</v>
      </c>
      <c r="O508" s="15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2"/>
      <c r="M509" s="19" t="s">
        <v>449</v>
      </c>
      <c r="N509" s="19" t="s">
        <v>429</v>
      </c>
      <c r="O509" s="15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7" t="s">
        <v>419</v>
      </c>
      <c r="N510" s="137"/>
      <c r="O510" s="15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4">
        <f>(K512+K513+K514+K515+K516)/5</f>
        <v>1.0122596153846153</v>
      </c>
      <c r="M512" s="20"/>
      <c r="N512" s="19" t="s">
        <v>434</v>
      </c>
      <c r="O512" s="15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1"/>
      <c r="M513" s="20"/>
      <c r="N513" s="19" t="s">
        <v>478</v>
      </c>
      <c r="O513" s="15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1"/>
      <c r="M514" s="20"/>
      <c r="N514" s="20" t="s">
        <v>478</v>
      </c>
      <c r="O514" s="15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1"/>
      <c r="M515" s="20"/>
      <c r="N515" s="19" t="s">
        <v>434</v>
      </c>
      <c r="O515" s="15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2"/>
      <c r="M516" s="19" t="s">
        <v>476</v>
      </c>
      <c r="N516" s="19" t="s">
        <v>434</v>
      </c>
      <c r="O516" s="15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4">
        <f>(K521+K522+K523+K524+K525+K526)/6</f>
        <v>0.96521464646464639</v>
      </c>
      <c r="M521" s="30"/>
      <c r="N521" s="19" t="s">
        <v>429</v>
      </c>
      <c r="O521" s="134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1"/>
      <c r="M522" s="36" t="s">
        <v>115</v>
      </c>
      <c r="N522" s="19" t="s">
        <v>434</v>
      </c>
      <c r="O522" s="15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1"/>
      <c r="M523" s="20"/>
      <c r="N523" s="19" t="s">
        <v>434</v>
      </c>
      <c r="O523" s="15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1"/>
      <c r="M524" s="20"/>
      <c r="N524" s="19" t="s">
        <v>434</v>
      </c>
      <c r="O524" s="15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1"/>
      <c r="M525" s="20"/>
      <c r="N525" s="19" t="s">
        <v>434</v>
      </c>
      <c r="O525" s="15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2"/>
      <c r="M526" s="20"/>
      <c r="N526" s="19" t="s">
        <v>429</v>
      </c>
      <c r="O526" s="15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7" t="s">
        <v>419</v>
      </c>
      <c r="N527" s="137"/>
      <c r="O527" s="15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4">
        <f>(K529+K530+K531+K532+K533)/5</f>
        <v>0.97916666666666663</v>
      </c>
      <c r="M529" s="20"/>
      <c r="N529" s="19" t="s">
        <v>434</v>
      </c>
      <c r="O529" s="15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1"/>
      <c r="M530" s="20"/>
      <c r="N530" s="19" t="s">
        <v>478</v>
      </c>
      <c r="O530" s="15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1"/>
      <c r="M531" s="20"/>
      <c r="N531" s="20" t="s">
        <v>478</v>
      </c>
      <c r="O531" s="15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1"/>
      <c r="M532" s="20"/>
      <c r="N532" s="19" t="s">
        <v>434</v>
      </c>
      <c r="O532" s="15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2"/>
      <c r="M533" s="36" t="s">
        <v>121</v>
      </c>
      <c r="N533" s="19" t="s">
        <v>434</v>
      </c>
      <c r="O533" s="15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4">
        <f>(K538+K539+K540+K541+K542+K543)/6</f>
        <v>1</v>
      </c>
      <c r="M538" s="19"/>
      <c r="N538" s="19" t="s">
        <v>429</v>
      </c>
      <c r="O538" s="134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1"/>
      <c r="M539" s="20"/>
      <c r="N539" s="19" t="s">
        <v>434</v>
      </c>
      <c r="O539" s="15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1"/>
      <c r="M540" s="20"/>
      <c r="N540" s="19" t="s">
        <v>434</v>
      </c>
      <c r="O540" s="15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1"/>
      <c r="M541" s="20"/>
      <c r="N541" s="19" t="s">
        <v>434</v>
      </c>
      <c r="O541" s="15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1"/>
      <c r="M542" s="20"/>
      <c r="N542" s="19" t="s">
        <v>434</v>
      </c>
      <c r="O542" s="15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2"/>
      <c r="M543" s="20"/>
      <c r="N543" s="19" t="s">
        <v>429</v>
      </c>
      <c r="O543" s="15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7" t="s">
        <v>419</v>
      </c>
      <c r="N544" s="137"/>
      <c r="O544" s="15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4">
        <f>(K546+K547+K548+K549+K550)/5</f>
        <v>1</v>
      </c>
      <c r="M546" s="20"/>
      <c r="N546" s="19" t="s">
        <v>434</v>
      </c>
      <c r="O546" s="15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1"/>
      <c r="M547" s="20"/>
      <c r="N547" s="19" t="s">
        <v>478</v>
      </c>
      <c r="O547" s="15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1"/>
      <c r="M548" s="20"/>
      <c r="N548" s="20" t="s">
        <v>478</v>
      </c>
      <c r="O548" s="15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1"/>
      <c r="M549" s="20"/>
      <c r="N549" s="19" t="s">
        <v>434</v>
      </c>
      <c r="O549" s="15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2"/>
      <c r="M550" s="20"/>
      <c r="N550" s="19" t="s">
        <v>434</v>
      </c>
      <c r="O550" s="15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4">
        <f>(K555+K556+K557+K558+K559+K560)/6</f>
        <v>2.0209956709956711</v>
      </c>
      <c r="M555" s="19" t="s">
        <v>428</v>
      </c>
      <c r="N555" s="19" t="s">
        <v>429</v>
      </c>
      <c r="O555" s="134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1"/>
      <c r="M556" s="20" t="s">
        <v>471</v>
      </c>
      <c r="N556" s="19" t="s">
        <v>434</v>
      </c>
      <c r="O556" s="15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1"/>
      <c r="M557" s="20"/>
      <c r="N557" s="19" t="s">
        <v>434</v>
      </c>
      <c r="O557" s="15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1"/>
      <c r="M558" s="20"/>
      <c r="N558" s="19" t="s">
        <v>434</v>
      </c>
      <c r="O558" s="15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1"/>
      <c r="M559" s="19" t="s">
        <v>476</v>
      </c>
      <c r="N559" s="19" t="s">
        <v>434</v>
      </c>
      <c r="O559" s="15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2"/>
      <c r="M560" s="19" t="s">
        <v>449</v>
      </c>
      <c r="N560" s="19" t="s">
        <v>429</v>
      </c>
      <c r="O560" s="15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7" t="s">
        <v>419</v>
      </c>
      <c r="N561" s="137"/>
      <c r="O561" s="15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4">
        <f>(K563+K564+K565+K566+K567)/5</f>
        <v>1.0142857142857142</v>
      </c>
      <c r="M563" s="20"/>
      <c r="N563" s="19" t="s">
        <v>434</v>
      </c>
      <c r="O563" s="15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1"/>
      <c r="M564" s="20"/>
      <c r="N564" s="19" t="s">
        <v>478</v>
      </c>
      <c r="O564" s="15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1"/>
      <c r="M565" s="20"/>
      <c r="N565" s="20" t="s">
        <v>478</v>
      </c>
      <c r="O565" s="15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1"/>
      <c r="M566" s="20"/>
      <c r="N566" s="19" t="s">
        <v>434</v>
      </c>
      <c r="O566" s="15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2"/>
      <c r="M567" s="19" t="s">
        <v>476</v>
      </c>
      <c r="N567" s="19" t="s">
        <v>434</v>
      </c>
      <c r="O567" s="15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4">
        <f>(K572+K573+K574+K575+K576+K577)/6</f>
        <v>2.1666666666666665</v>
      </c>
      <c r="M572" s="19" t="s">
        <v>428</v>
      </c>
      <c r="N572" s="19" t="s">
        <v>429</v>
      </c>
      <c r="O572" s="134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1"/>
      <c r="M573" s="20"/>
      <c r="N573" s="19" t="s">
        <v>434</v>
      </c>
      <c r="O573" s="15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1"/>
      <c r="M574" s="20"/>
      <c r="N574" s="19" t="s">
        <v>434</v>
      </c>
      <c r="O574" s="15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1"/>
      <c r="M575" s="20"/>
      <c r="N575" s="19" t="s">
        <v>434</v>
      </c>
      <c r="O575" s="15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1"/>
      <c r="M576" s="20"/>
      <c r="N576" s="19" t="s">
        <v>434</v>
      </c>
      <c r="O576" s="15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2"/>
      <c r="M577" s="19" t="s">
        <v>449</v>
      </c>
      <c r="N577" s="19" t="s">
        <v>429</v>
      </c>
      <c r="O577" s="15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7" t="s">
        <v>419</v>
      </c>
      <c r="N578" s="137"/>
      <c r="O578" s="15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4">
        <f>(K580+K581+K582+K583+K584)/5</f>
        <v>1.0038461538461538</v>
      </c>
      <c r="M580" s="20"/>
      <c r="N580" s="19" t="s">
        <v>434</v>
      </c>
      <c r="O580" s="15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1"/>
      <c r="M581" s="20"/>
      <c r="N581" s="19" t="s">
        <v>478</v>
      </c>
      <c r="O581" s="15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1"/>
      <c r="M582" s="20"/>
      <c r="N582" s="20" t="s">
        <v>478</v>
      </c>
      <c r="O582" s="15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1"/>
      <c r="M583" s="20"/>
      <c r="N583" s="19" t="s">
        <v>434</v>
      </c>
      <c r="O583" s="15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2"/>
      <c r="M584" s="19"/>
      <c r="N584" s="19" t="s">
        <v>434</v>
      </c>
      <c r="O584" s="15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4">
        <f>(K589+K590+K591+K592+K593+K594)/6</f>
        <v>1.5416666666666667</v>
      </c>
      <c r="M589" s="19" t="s">
        <v>428</v>
      </c>
      <c r="N589" s="19" t="s">
        <v>429</v>
      </c>
      <c r="O589" s="134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1"/>
      <c r="M590" s="20"/>
      <c r="N590" s="19" t="s">
        <v>434</v>
      </c>
      <c r="O590" s="15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1"/>
      <c r="M591" s="20"/>
      <c r="N591" s="19" t="s">
        <v>434</v>
      </c>
      <c r="O591" s="15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1"/>
      <c r="M592" s="20"/>
      <c r="N592" s="19" t="s">
        <v>434</v>
      </c>
      <c r="O592" s="15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1"/>
      <c r="M593" s="20"/>
      <c r="N593" s="19" t="s">
        <v>434</v>
      </c>
      <c r="O593" s="15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2"/>
      <c r="M594" s="19" t="s">
        <v>449</v>
      </c>
      <c r="N594" s="19" t="s">
        <v>429</v>
      </c>
      <c r="O594" s="15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7" t="s">
        <v>419</v>
      </c>
      <c r="N595" s="137"/>
      <c r="O595" s="15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4">
        <f>(K597+K598+K599+K600+K601)/5</f>
        <v>1</v>
      </c>
      <c r="M597" s="20"/>
      <c r="N597" s="19" t="s">
        <v>434</v>
      </c>
      <c r="O597" s="15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1"/>
      <c r="M598" s="20"/>
      <c r="N598" s="19" t="s">
        <v>478</v>
      </c>
      <c r="O598" s="15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1"/>
      <c r="M599" s="20"/>
      <c r="N599" s="20" t="s">
        <v>478</v>
      </c>
      <c r="O599" s="15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1"/>
      <c r="M600" s="20"/>
      <c r="N600" s="19" t="s">
        <v>434</v>
      </c>
      <c r="O600" s="15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2"/>
      <c r="M601" s="20"/>
      <c r="N601" s="19" t="s">
        <v>434</v>
      </c>
      <c r="O601" s="15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4">
        <f>(K606+K607+K608+K609+K610+K611)/6</f>
        <v>1</v>
      </c>
      <c r="M606" s="20"/>
      <c r="N606" s="19" t="s">
        <v>429</v>
      </c>
      <c r="O606" s="134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1"/>
      <c r="M607" s="20"/>
      <c r="N607" s="19" t="s">
        <v>434</v>
      </c>
      <c r="O607" s="15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1"/>
      <c r="M608" s="20"/>
      <c r="N608" s="19" t="s">
        <v>434</v>
      </c>
      <c r="O608" s="15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1"/>
      <c r="M609" s="20"/>
      <c r="N609" s="19" t="s">
        <v>434</v>
      </c>
      <c r="O609" s="15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1"/>
      <c r="M610" s="20"/>
      <c r="N610" s="19" t="s">
        <v>434</v>
      </c>
      <c r="O610" s="15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2"/>
      <c r="M611" s="20"/>
      <c r="N611" s="19" t="s">
        <v>429</v>
      </c>
      <c r="O611" s="15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7" t="s">
        <v>419</v>
      </c>
      <c r="N612" s="137"/>
      <c r="O612" s="15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4">
        <f>(K614+K615+K616+K617+K618)/5</f>
        <v>1</v>
      </c>
      <c r="M614" s="20"/>
      <c r="N614" s="19" t="s">
        <v>434</v>
      </c>
      <c r="O614" s="15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1"/>
      <c r="M615" s="20"/>
      <c r="N615" s="19" t="s">
        <v>478</v>
      </c>
      <c r="O615" s="15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1"/>
      <c r="M616" s="20"/>
      <c r="N616" s="20" t="s">
        <v>478</v>
      </c>
      <c r="O616" s="15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1"/>
      <c r="M617" s="20"/>
      <c r="N617" s="19" t="s">
        <v>434</v>
      </c>
      <c r="O617" s="15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2"/>
      <c r="M618" s="20"/>
      <c r="N618" s="19" t="s">
        <v>434</v>
      </c>
      <c r="O618" s="15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4">
        <f>(K623+K624+K625+K626+K627+K628)/6</f>
        <v>1.3083333333333333</v>
      </c>
      <c r="M623" s="19" t="s">
        <v>428</v>
      </c>
      <c r="N623" s="19" t="s">
        <v>429</v>
      </c>
      <c r="O623" s="134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1"/>
      <c r="M624" s="20"/>
      <c r="N624" s="19" t="s">
        <v>434</v>
      </c>
      <c r="O624" s="15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1"/>
      <c r="M625" s="20"/>
      <c r="N625" s="19" t="s">
        <v>434</v>
      </c>
      <c r="O625" s="15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1"/>
      <c r="M626" s="20"/>
      <c r="N626" s="19" t="s">
        <v>434</v>
      </c>
      <c r="O626" s="15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1"/>
      <c r="M627" s="20"/>
      <c r="N627" s="19" t="s">
        <v>434</v>
      </c>
      <c r="O627" s="15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2"/>
      <c r="M628" s="20"/>
      <c r="N628" s="19" t="s">
        <v>429</v>
      </c>
      <c r="O628" s="15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7" t="s">
        <v>419</v>
      </c>
      <c r="N629" s="137"/>
      <c r="O629" s="15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4">
        <f>(K631+K632+K633+K634+K635)/5</f>
        <v>1.003125</v>
      </c>
      <c r="M631" s="19"/>
      <c r="N631" s="19" t="s">
        <v>434</v>
      </c>
      <c r="O631" s="15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1"/>
      <c r="M632" s="20"/>
      <c r="N632" s="19" t="s">
        <v>478</v>
      </c>
      <c r="O632" s="15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1"/>
      <c r="M633" s="20"/>
      <c r="N633" s="20" t="s">
        <v>478</v>
      </c>
      <c r="O633" s="15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1"/>
      <c r="M634" s="20"/>
      <c r="N634" s="19" t="s">
        <v>434</v>
      </c>
      <c r="O634" s="15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2"/>
      <c r="M635" s="19"/>
      <c r="N635" s="19" t="s">
        <v>434</v>
      </c>
      <c r="O635" s="15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4">
        <f>(K640+K641+K642+K643+K644+K645)/6</f>
        <v>1.25</v>
      </c>
      <c r="M640" s="19" t="s">
        <v>428</v>
      </c>
      <c r="N640" s="19" t="s">
        <v>429</v>
      </c>
      <c r="O640" s="134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1"/>
      <c r="M641" s="20"/>
      <c r="N641" s="19" t="s">
        <v>434</v>
      </c>
      <c r="O641" s="15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1"/>
      <c r="M642" s="20"/>
      <c r="N642" s="19" t="s">
        <v>434</v>
      </c>
      <c r="O642" s="15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1"/>
      <c r="M643" s="20"/>
      <c r="N643" s="19" t="s">
        <v>434</v>
      </c>
      <c r="O643" s="15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1"/>
      <c r="M644" s="20"/>
      <c r="N644" s="19" t="s">
        <v>434</v>
      </c>
      <c r="O644" s="15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2"/>
      <c r="M645" s="20"/>
      <c r="N645" s="19" t="s">
        <v>429</v>
      </c>
      <c r="O645" s="15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7" t="s">
        <v>419</v>
      </c>
      <c r="N646" s="137"/>
      <c r="O646" s="15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4">
        <f>(K648+K649+K650+K651+K652)/5</f>
        <v>1</v>
      </c>
      <c r="M648" s="20"/>
      <c r="N648" s="19" t="s">
        <v>434</v>
      </c>
      <c r="O648" s="15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1"/>
      <c r="M649" s="20"/>
      <c r="N649" s="19" t="s">
        <v>478</v>
      </c>
      <c r="O649" s="15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1"/>
      <c r="M650" s="20"/>
      <c r="N650" s="20" t="s">
        <v>478</v>
      </c>
      <c r="O650" s="15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1"/>
      <c r="M651" s="20"/>
      <c r="N651" s="19" t="s">
        <v>434</v>
      </c>
      <c r="O651" s="15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2"/>
      <c r="M652" s="20"/>
      <c r="N652" s="19" t="s">
        <v>434</v>
      </c>
      <c r="O652" s="15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4">
        <f>(K659+K661+K662+K663+K664+K665+K666+K667+K668+K669+K670+K671+K672+K673+K674+K675)/16</f>
        <v>1</v>
      </c>
      <c r="M659" s="19"/>
      <c r="N659" s="19" t="s">
        <v>429</v>
      </c>
      <c r="O659" s="134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5"/>
      <c r="M660" s="20"/>
      <c r="N660" s="19" t="s">
        <v>434</v>
      </c>
      <c r="O660" s="135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5"/>
      <c r="M661" s="20"/>
      <c r="N661" s="19" t="s">
        <v>434</v>
      </c>
      <c r="O661" s="135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5"/>
      <c r="M662" s="20"/>
      <c r="N662" s="19" t="s">
        <v>434</v>
      </c>
      <c r="O662" s="135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5"/>
      <c r="M663" s="20"/>
      <c r="N663" s="19" t="s">
        <v>434</v>
      </c>
      <c r="O663" s="135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5"/>
      <c r="M664" s="44"/>
      <c r="N664" s="19" t="s">
        <v>434</v>
      </c>
      <c r="O664" s="135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5"/>
      <c r="M665" s="20"/>
      <c r="N665" s="19" t="s">
        <v>434</v>
      </c>
      <c r="O665" s="135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5"/>
      <c r="M666" s="20"/>
      <c r="N666" s="19" t="s">
        <v>434</v>
      </c>
      <c r="O666" s="135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5"/>
      <c r="M667" s="20"/>
      <c r="N667" s="19"/>
      <c r="O667" s="135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5"/>
      <c r="M668" s="20"/>
      <c r="N668" s="19"/>
      <c r="O668" s="135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5"/>
      <c r="M669" s="20"/>
      <c r="N669" s="19"/>
      <c r="O669" s="135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5"/>
      <c r="M670" s="20"/>
      <c r="N670" s="19"/>
      <c r="O670" s="135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5"/>
      <c r="M671" s="20"/>
      <c r="N671" s="19"/>
      <c r="O671" s="135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5"/>
      <c r="M672" s="20"/>
      <c r="N672" s="19"/>
      <c r="O672" s="135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5"/>
      <c r="M673" s="20"/>
      <c r="N673" s="19"/>
      <c r="O673" s="135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5"/>
      <c r="M674" s="20"/>
      <c r="N674" s="19"/>
      <c r="O674" s="135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6"/>
      <c r="M675" s="20"/>
      <c r="N675" s="19" t="s">
        <v>429</v>
      </c>
      <c r="O675" s="135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7" t="s">
        <v>419</v>
      </c>
      <c r="N676" s="137"/>
      <c r="O676" s="135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5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4">
        <v>1</v>
      </c>
      <c r="M678" s="20"/>
      <c r="N678" s="19" t="s">
        <v>434</v>
      </c>
      <c r="O678" s="135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5"/>
      <c r="M679" s="20"/>
      <c r="N679" s="19" t="s">
        <v>434</v>
      </c>
      <c r="O679" s="135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5"/>
      <c r="M680" s="20"/>
      <c r="N680" s="19" t="s">
        <v>434</v>
      </c>
      <c r="O680" s="135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5"/>
      <c r="M681" s="20"/>
      <c r="N681" s="19" t="s">
        <v>434</v>
      </c>
      <c r="O681" s="135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5"/>
      <c r="M682" s="20"/>
      <c r="N682" s="19" t="s">
        <v>434</v>
      </c>
      <c r="O682" s="135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5"/>
      <c r="M683" s="20"/>
      <c r="N683" s="19" t="s">
        <v>434</v>
      </c>
      <c r="O683" s="135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5"/>
      <c r="M684" s="20"/>
      <c r="N684" s="19" t="s">
        <v>434</v>
      </c>
      <c r="O684" s="135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5"/>
      <c r="M685" s="20"/>
      <c r="N685" s="19" t="s">
        <v>434</v>
      </c>
      <c r="O685" s="135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5"/>
      <c r="M686" s="20"/>
      <c r="N686" s="19" t="s">
        <v>434</v>
      </c>
      <c r="O686" s="135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5"/>
      <c r="M687" s="20"/>
      <c r="N687" s="19"/>
      <c r="O687" s="135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5"/>
      <c r="M688" s="20"/>
      <c r="N688" s="19"/>
      <c r="O688" s="135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5"/>
      <c r="M689" s="20"/>
      <c r="N689" s="19"/>
      <c r="O689" s="135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5"/>
      <c r="M690" s="20"/>
      <c r="N690" s="19"/>
      <c r="O690" s="135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5"/>
      <c r="M691" s="20"/>
      <c r="N691" s="19"/>
      <c r="O691" s="135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5"/>
      <c r="M692" s="20"/>
      <c r="N692" s="19"/>
      <c r="O692" s="135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5"/>
      <c r="M693" s="20"/>
      <c r="N693" s="19"/>
      <c r="O693" s="135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5"/>
      <c r="M694" s="19"/>
      <c r="N694" s="20"/>
      <c r="O694" s="135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5"/>
      <c r="M695" s="44"/>
      <c r="N695" s="50" t="s">
        <v>254</v>
      </c>
      <c r="O695" s="135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5"/>
      <c r="M696" s="20"/>
      <c r="N696" s="19"/>
      <c r="O696" s="135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5"/>
      <c r="M697" s="54"/>
      <c r="N697" s="54"/>
      <c r="O697" s="135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5"/>
      <c r="M698" s="20"/>
      <c r="N698" s="19" t="s">
        <v>434</v>
      </c>
      <c r="O698" s="135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5"/>
      <c r="M699" s="20"/>
      <c r="N699" s="19" t="s">
        <v>434</v>
      </c>
      <c r="O699" s="135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5"/>
      <c r="M700" s="20"/>
      <c r="N700" s="19"/>
      <c r="O700" s="135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5"/>
      <c r="M701" s="19"/>
      <c r="N701" s="20" t="s">
        <v>478</v>
      </c>
      <c r="O701" s="135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5"/>
      <c r="M702" s="19"/>
      <c r="N702" s="20"/>
      <c r="O702" s="135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5"/>
      <c r="M703" s="20"/>
      <c r="N703" s="20"/>
      <c r="O703" s="135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5"/>
      <c r="M704" s="20"/>
      <c r="N704" s="19" t="s">
        <v>434</v>
      </c>
      <c r="O704" s="135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5"/>
      <c r="M705" s="20"/>
      <c r="N705" s="19" t="s">
        <v>434</v>
      </c>
      <c r="O705" s="135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5"/>
      <c r="M706" s="20"/>
      <c r="N706" s="19" t="s">
        <v>434</v>
      </c>
      <c r="O706" s="135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5"/>
      <c r="M707" s="20"/>
      <c r="N707" s="19" t="s">
        <v>434</v>
      </c>
      <c r="O707" s="135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5"/>
      <c r="M708" s="20"/>
      <c r="N708" s="19" t="s">
        <v>434</v>
      </c>
      <c r="O708" s="135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5"/>
      <c r="M709" s="20"/>
      <c r="N709" s="20"/>
      <c r="O709" s="135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5"/>
      <c r="M710" s="20"/>
      <c r="N710" s="19" t="s">
        <v>434</v>
      </c>
      <c r="O710" s="135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6"/>
      <c r="M711" s="20"/>
      <c r="N711" s="20" t="s">
        <v>478</v>
      </c>
      <c r="O711" s="136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9" t="s">
        <v>279</v>
      </c>
      <c r="G712" s="159"/>
      <c r="H712" s="159"/>
      <c r="I712" s="159"/>
      <c r="J712" s="159"/>
      <c r="K712" s="159"/>
      <c r="L712" s="159"/>
      <c r="M712" s="159"/>
      <c r="N712" s="159"/>
      <c r="O712" s="159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7" t="s">
        <v>419</v>
      </c>
      <c r="N713" s="137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4">
        <f>(K714+K715)/2</f>
        <v>0</v>
      </c>
      <c r="M714" s="20"/>
      <c r="N714" s="19" t="s">
        <v>434</v>
      </c>
      <c r="O714" s="134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2"/>
      <c r="M715" s="19"/>
      <c r="N715" s="20" t="s">
        <v>478</v>
      </c>
      <c r="O715" s="15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8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4">
        <f>(K778+K777+K776+K775+K774+K773+K772+K771+K770+K769+K768+K767)/12</f>
        <v>1.4726909722222221</v>
      </c>
      <c r="M767" s="19" t="s">
        <v>428</v>
      </c>
      <c r="N767" s="19" t="s">
        <v>429</v>
      </c>
      <c r="O767" s="134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1"/>
      <c r="M768" s="20"/>
      <c r="N768" s="19" t="s">
        <v>434</v>
      </c>
      <c r="O768" s="15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1"/>
      <c r="M769" s="20"/>
      <c r="N769" s="19" t="s">
        <v>434</v>
      </c>
      <c r="O769" s="15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1"/>
      <c r="M770" s="19" t="s">
        <v>327</v>
      </c>
      <c r="N770" s="19" t="s">
        <v>434</v>
      </c>
      <c r="O770" s="15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1"/>
      <c r="M771" s="19" t="s">
        <v>329</v>
      </c>
      <c r="N771" s="19" t="s">
        <v>434</v>
      </c>
      <c r="O771" s="15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1"/>
      <c r="M772" s="19" t="s">
        <v>331</v>
      </c>
      <c r="N772" s="19" t="s">
        <v>434</v>
      </c>
      <c r="O772" s="15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1"/>
      <c r="M773" s="20"/>
      <c r="N773" s="19" t="s">
        <v>434</v>
      </c>
      <c r="O773" s="15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1"/>
      <c r="M774" s="19" t="s">
        <v>336</v>
      </c>
      <c r="N774" s="19" t="s">
        <v>434</v>
      </c>
      <c r="O774" s="15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1"/>
      <c r="M775" s="20"/>
      <c r="N775" s="19" t="s">
        <v>434</v>
      </c>
      <c r="O775" s="15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1"/>
      <c r="M776" s="20"/>
      <c r="N776" s="19" t="s">
        <v>434</v>
      </c>
      <c r="O776" s="15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1"/>
      <c r="M777" s="19" t="s">
        <v>344</v>
      </c>
      <c r="N777" s="19" t="s">
        <v>429</v>
      </c>
      <c r="O777" s="15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1"/>
      <c r="M778" s="19"/>
      <c r="N778" s="19" t="s">
        <v>434</v>
      </c>
      <c r="O778" s="15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2"/>
      <c r="M779" s="19"/>
      <c r="N779" s="19"/>
      <c r="O779" s="15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7" t="s">
        <v>419</v>
      </c>
      <c r="N780" s="137"/>
      <c r="O780" s="15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5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5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5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5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5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5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5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5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5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5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4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4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8"/>
      <c r="M797" s="19" t="s">
        <v>376</v>
      </c>
      <c r="N797" s="34" t="s">
        <v>377</v>
      </c>
      <c r="O797" s="14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7" t="s">
        <v>419</v>
      </c>
      <c r="N799" s="138"/>
      <c r="O799" s="14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4">
        <f>(K801+K802+K803+K804+K805+K806)/6</f>
        <v>0.85116230799164949</v>
      </c>
      <c r="M801" s="19" t="s">
        <v>381</v>
      </c>
      <c r="N801" s="34" t="s">
        <v>434</v>
      </c>
      <c r="O801" s="14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0"/>
      <c r="M802" s="19" t="s">
        <v>381</v>
      </c>
      <c r="N802" s="34" t="s">
        <v>434</v>
      </c>
      <c r="O802" s="14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0"/>
      <c r="M803" s="19"/>
      <c r="N803" s="34" t="s">
        <v>434</v>
      </c>
      <c r="O803" s="14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0"/>
      <c r="M804" s="19" t="s">
        <v>381</v>
      </c>
      <c r="N804" s="34" t="s">
        <v>434</v>
      </c>
      <c r="O804" s="14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0"/>
      <c r="M805" s="19" t="s">
        <v>381</v>
      </c>
      <c r="N805" s="34" t="s">
        <v>434</v>
      </c>
      <c r="O805" s="14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0"/>
      <c r="M806" s="20" t="s">
        <v>392</v>
      </c>
      <c r="N806" s="34" t="s">
        <v>478</v>
      </c>
      <c r="O806" s="14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2" t="s">
        <v>393</v>
      </c>
      <c r="G809" s="143"/>
      <c r="H809" s="143"/>
      <c r="I809" s="143"/>
      <c r="J809" s="143"/>
      <c r="K809" s="143"/>
      <c r="L809" s="143"/>
      <c r="M809" s="143"/>
      <c r="N809" s="143"/>
      <c r="O809" s="143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7" t="s">
        <v>419</v>
      </c>
      <c r="N810" s="137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4">
        <f>(K812+K813+K814+K815+K816+K817+K818+K819+K820)</f>
        <v>42.185785750900024</v>
      </c>
      <c r="M812" s="19" t="s">
        <v>398</v>
      </c>
      <c r="N812" s="19" t="s">
        <v>0</v>
      </c>
      <c r="O812" s="145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4"/>
      <c r="M813" s="19"/>
      <c r="N813" s="19" t="s">
        <v>3</v>
      </c>
      <c r="O813" s="145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4"/>
      <c r="M814" s="19" t="s">
        <v>398</v>
      </c>
      <c r="N814" s="19" t="s">
        <v>3</v>
      </c>
      <c r="O814" s="145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4"/>
      <c r="M815" s="19" t="s">
        <v>398</v>
      </c>
      <c r="N815" s="19" t="s">
        <v>3</v>
      </c>
      <c r="O815" s="145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4"/>
      <c r="M816" s="19" t="s">
        <v>398</v>
      </c>
      <c r="N816" s="19" t="s">
        <v>3</v>
      </c>
      <c r="O816" s="145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4"/>
      <c r="M817" s="19" t="s">
        <v>398</v>
      </c>
      <c r="N817" s="19" t="s">
        <v>3</v>
      </c>
      <c r="O817" s="145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4"/>
      <c r="M818" s="19" t="s">
        <v>398</v>
      </c>
      <c r="N818" s="19" t="s">
        <v>478</v>
      </c>
      <c r="O818" s="145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4"/>
      <c r="M819" s="20"/>
      <c r="N819" s="19" t="s">
        <v>478</v>
      </c>
      <c r="O819" s="145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4"/>
      <c r="M820" s="19" t="s">
        <v>398</v>
      </c>
      <c r="N820" s="19" t="s">
        <v>434</v>
      </c>
      <c r="O820" s="145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4">
        <f>(K824+K825+K826+K827+K828+K829+K830+K831+K832+K833+K834+K835)/12</f>
        <v>0.97279666538082388</v>
      </c>
      <c r="M824" s="20"/>
      <c r="N824" s="35" t="s">
        <v>429</v>
      </c>
      <c r="O824" s="134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5"/>
      <c r="M825" s="20"/>
      <c r="N825" s="34" t="s">
        <v>434</v>
      </c>
      <c r="O825" s="135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5"/>
      <c r="M826" s="19" t="s">
        <v>28</v>
      </c>
      <c r="N826" s="34" t="s">
        <v>434</v>
      </c>
      <c r="O826" s="135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5"/>
      <c r="M827" s="19" t="s">
        <v>28</v>
      </c>
      <c r="N827" s="34" t="s">
        <v>434</v>
      </c>
      <c r="O827" s="135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5"/>
      <c r="M828" s="19" t="s">
        <v>28</v>
      </c>
      <c r="N828" s="34" t="s">
        <v>434</v>
      </c>
      <c r="O828" s="135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5"/>
      <c r="M829" s="20"/>
      <c r="N829" s="34" t="s">
        <v>434</v>
      </c>
      <c r="O829" s="135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5"/>
      <c r="M830" s="20"/>
      <c r="N830" s="34" t="s">
        <v>434</v>
      </c>
      <c r="O830" s="135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5"/>
      <c r="M831" s="20"/>
      <c r="N831" s="34" t="s">
        <v>434</v>
      </c>
      <c r="O831" s="135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5"/>
      <c r="M832" s="20"/>
      <c r="N832" s="34" t="s">
        <v>434</v>
      </c>
      <c r="O832" s="135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5"/>
      <c r="M833" s="20"/>
      <c r="N833" s="34" t="s">
        <v>434</v>
      </c>
      <c r="O833" s="135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5"/>
      <c r="M834" s="20"/>
      <c r="N834" s="34" t="s">
        <v>434</v>
      </c>
      <c r="O834" s="135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6"/>
      <c r="M835" s="20"/>
      <c r="N835" s="34" t="s">
        <v>434</v>
      </c>
      <c r="O835" s="135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5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7" t="s">
        <v>419</v>
      </c>
      <c r="N837" s="138"/>
      <c r="O837" s="135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5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9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5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0"/>
      <c r="M840" s="20"/>
      <c r="N840" s="34" t="s">
        <v>373</v>
      </c>
      <c r="O840" s="135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0"/>
      <c r="M841" s="20"/>
      <c r="N841" s="34" t="s">
        <v>373</v>
      </c>
      <c r="O841" s="135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0"/>
      <c r="M842" s="20"/>
      <c r="N842" s="34" t="s">
        <v>373</v>
      </c>
      <c r="O842" s="135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0"/>
      <c r="M843" s="20"/>
      <c r="N843" s="34" t="s">
        <v>373</v>
      </c>
      <c r="O843" s="135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0"/>
      <c r="M844" s="20"/>
      <c r="N844" s="35" t="s">
        <v>54</v>
      </c>
      <c r="O844" s="135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0"/>
      <c r="M845" s="30"/>
      <c r="N845" s="30"/>
      <c r="O845" s="135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0"/>
      <c r="M846" s="20"/>
      <c r="N846" s="35"/>
      <c r="O846" s="135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0"/>
      <c r="M847" s="20"/>
      <c r="N847" s="34" t="s">
        <v>373</v>
      </c>
      <c r="O847" s="135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0"/>
      <c r="M848" s="20"/>
      <c r="N848" s="34" t="s">
        <v>373</v>
      </c>
      <c r="O848" s="135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0"/>
      <c r="M849" s="20"/>
      <c r="N849" s="34" t="s">
        <v>373</v>
      </c>
      <c r="O849" s="135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0"/>
      <c r="M850" s="20"/>
      <c r="N850" s="34" t="s">
        <v>373</v>
      </c>
      <c r="O850" s="135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0"/>
      <c r="M851" s="20" t="s">
        <v>57</v>
      </c>
      <c r="N851" s="34" t="s">
        <v>373</v>
      </c>
      <c r="O851" s="135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0"/>
      <c r="M852" s="20"/>
      <c r="N852" s="35" t="s">
        <v>54</v>
      </c>
      <c r="O852" s="135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0"/>
      <c r="M853" s="30"/>
      <c r="N853" s="30"/>
      <c r="O853" s="135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0"/>
      <c r="M854" s="20"/>
      <c r="N854" s="35"/>
      <c r="O854" s="135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0"/>
      <c r="M855" s="19" t="s">
        <v>51</v>
      </c>
      <c r="N855" s="34" t="s">
        <v>373</v>
      </c>
      <c r="O855" s="135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0"/>
      <c r="M856" s="20"/>
      <c r="N856" s="34" t="s">
        <v>373</v>
      </c>
      <c r="O856" s="135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0"/>
      <c r="M857" s="20"/>
      <c r="N857" s="34" t="s">
        <v>373</v>
      </c>
      <c r="O857" s="135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0"/>
      <c r="M858" s="20"/>
      <c r="N858" s="34" t="s">
        <v>373</v>
      </c>
      <c r="O858" s="135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0"/>
      <c r="M859" s="20" t="s">
        <v>57</v>
      </c>
      <c r="N859" s="34" t="s">
        <v>373</v>
      </c>
      <c r="O859" s="135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0"/>
      <c r="M860" s="20"/>
      <c r="N860" s="35" t="s">
        <v>54</v>
      </c>
      <c r="O860" s="135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0"/>
      <c r="M861" s="30"/>
      <c r="N861" s="30"/>
      <c r="O861" s="135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0"/>
      <c r="M862" s="20"/>
      <c r="N862" s="35"/>
      <c r="O862" s="135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0"/>
      <c r="M863" s="20"/>
      <c r="N863" s="34" t="s">
        <v>373</v>
      </c>
      <c r="O863" s="135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0"/>
      <c r="M864" s="20"/>
      <c r="N864" s="34" t="s">
        <v>373</v>
      </c>
      <c r="O864" s="135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0"/>
      <c r="M865" s="20"/>
      <c r="N865" s="34" t="s">
        <v>373</v>
      </c>
      <c r="O865" s="135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0"/>
      <c r="M866" s="20"/>
      <c r="N866" s="34" t="s">
        <v>373</v>
      </c>
      <c r="O866" s="135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0"/>
      <c r="M867" s="20" t="s">
        <v>62</v>
      </c>
      <c r="N867" s="34" t="s">
        <v>373</v>
      </c>
      <c r="O867" s="135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0"/>
      <c r="M868" s="20"/>
      <c r="N868" s="35" t="s">
        <v>54</v>
      </c>
      <c r="O868" s="135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0"/>
      <c r="M869" s="30"/>
      <c r="N869" s="30"/>
      <c r="O869" s="135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0"/>
      <c r="M870" s="20"/>
      <c r="N870" s="35"/>
      <c r="O870" s="135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0"/>
      <c r="M871" s="20"/>
      <c r="N871" s="34" t="s">
        <v>373</v>
      </c>
      <c r="O871" s="135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0"/>
      <c r="M872" s="20"/>
      <c r="N872" s="34" t="s">
        <v>373</v>
      </c>
      <c r="O872" s="135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0"/>
      <c r="M873" s="20"/>
      <c r="N873" s="34" t="s">
        <v>373</v>
      </c>
      <c r="O873" s="135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0"/>
      <c r="M874" s="20"/>
      <c r="N874" s="34" t="s">
        <v>373</v>
      </c>
      <c r="O874" s="135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0"/>
      <c r="M875" s="20"/>
      <c r="N875" s="34" t="s">
        <v>373</v>
      </c>
      <c r="O875" s="135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1"/>
      <c r="M876" s="20"/>
      <c r="N876" s="35" t="s">
        <v>54</v>
      </c>
      <c r="O876" s="13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69" zoomScaleSheetLayoutView="69" workbookViewId="0">
      <selection activeCell="J27" sqref="J27"/>
    </sheetView>
  </sheetViews>
  <sheetFormatPr defaultRowHeight="14.4"/>
  <cols>
    <col min="1" max="1" width="25.5546875" customWidth="1"/>
    <col min="2" max="2" width="18.5546875" customWidth="1"/>
    <col min="3" max="3" width="13.44140625" customWidth="1"/>
    <col min="4" max="4" width="13.218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2" style="83" customWidth="1"/>
  </cols>
  <sheetData>
    <row r="1" spans="1:13" ht="15.6">
      <c r="K1" s="163"/>
      <c r="L1" s="163"/>
      <c r="M1" s="163"/>
    </row>
    <row r="2" spans="1:13" ht="15.6">
      <c r="L2" s="103"/>
    </row>
    <row r="3" spans="1:13">
      <c r="E3" s="169" t="s">
        <v>680</v>
      </c>
      <c r="F3" s="169"/>
      <c r="G3" s="169"/>
      <c r="H3" s="169"/>
      <c r="I3" s="169"/>
      <c r="J3" s="169"/>
    </row>
    <row r="4" spans="1:13">
      <c r="E4" s="169"/>
      <c r="F4" s="169"/>
      <c r="G4" s="169"/>
      <c r="H4" s="169"/>
      <c r="I4" s="169"/>
      <c r="J4" s="169"/>
    </row>
    <row r="5" spans="1:13" ht="39" customHeight="1">
      <c r="E5" s="169"/>
      <c r="F5" s="169"/>
      <c r="G5" s="169"/>
      <c r="H5" s="169"/>
      <c r="I5" s="169"/>
      <c r="J5" s="16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68"/>
    </row>
    <row r="9" spans="1:13" ht="28.2" hidden="1">
      <c r="A9" s="170"/>
      <c r="B9" s="173"/>
      <c r="C9" s="173" t="s">
        <v>72</v>
      </c>
      <c r="D9" s="75" t="s">
        <v>67</v>
      </c>
      <c r="E9" s="76"/>
      <c r="F9" s="85"/>
      <c r="G9" s="85"/>
      <c r="H9" s="85"/>
      <c r="I9" s="85"/>
      <c r="J9" s="165"/>
      <c r="K9" s="85"/>
      <c r="L9" s="85"/>
      <c r="M9" s="168"/>
    </row>
    <row r="10" spans="1:13" ht="28.2" hidden="1">
      <c r="A10" s="171"/>
      <c r="B10" s="174"/>
      <c r="C10" s="174"/>
      <c r="D10" s="75" t="s">
        <v>67</v>
      </c>
      <c r="E10" s="76"/>
      <c r="F10" s="85"/>
      <c r="G10" s="85"/>
      <c r="H10" s="85"/>
      <c r="I10" s="85"/>
      <c r="J10" s="166"/>
      <c r="K10" s="85"/>
      <c r="L10" s="85"/>
      <c r="M10" s="168"/>
    </row>
    <row r="11" spans="1:13" hidden="1">
      <c r="A11" s="171"/>
      <c r="B11" s="174"/>
      <c r="C11" s="174"/>
      <c r="D11" s="77" t="s">
        <v>68</v>
      </c>
      <c r="E11" s="76"/>
      <c r="F11" s="85"/>
      <c r="G11" s="85"/>
      <c r="H11" s="85"/>
      <c r="I11" s="85"/>
      <c r="J11" s="167"/>
      <c r="K11" s="85"/>
      <c r="L11" s="85"/>
      <c r="M11" s="168"/>
    </row>
    <row r="12" spans="1:13" ht="28.2" hidden="1">
      <c r="A12" s="171"/>
      <c r="B12" s="174"/>
      <c r="C12" s="174"/>
      <c r="D12" s="75" t="s">
        <v>69</v>
      </c>
      <c r="E12" s="76"/>
      <c r="F12" s="85"/>
      <c r="G12" s="85"/>
      <c r="H12" s="85"/>
      <c r="I12" s="85"/>
      <c r="J12" s="165"/>
      <c r="K12" s="85"/>
      <c r="L12" s="85"/>
      <c r="M12" s="168"/>
    </row>
    <row r="13" spans="1:13" ht="28.2" hidden="1">
      <c r="A13" s="171"/>
      <c r="B13" s="174"/>
      <c r="C13" s="174"/>
      <c r="D13" s="75" t="s">
        <v>69</v>
      </c>
      <c r="E13" s="76"/>
      <c r="F13" s="85"/>
      <c r="G13" s="85"/>
      <c r="H13" s="85"/>
      <c r="I13" s="85"/>
      <c r="J13" s="166"/>
      <c r="K13" s="85"/>
      <c r="L13" s="85"/>
      <c r="M13" s="168"/>
    </row>
    <row r="14" spans="1:13" ht="51.75" hidden="1" customHeight="1">
      <c r="A14" s="172"/>
      <c r="B14" s="175"/>
      <c r="C14" s="175"/>
      <c r="D14" s="77" t="s">
        <v>68</v>
      </c>
      <c r="E14" s="76"/>
      <c r="F14" s="85"/>
      <c r="G14" s="85"/>
      <c r="H14" s="85"/>
      <c r="I14" s="85"/>
      <c r="J14" s="167"/>
      <c r="K14" s="85"/>
      <c r="L14" s="85"/>
      <c r="M14" s="168"/>
    </row>
    <row r="15" spans="1:13" ht="69.75" customHeight="1">
      <c r="A15" s="176" t="s">
        <v>677</v>
      </c>
      <c r="B15" s="179" t="s">
        <v>668</v>
      </c>
      <c r="C15" s="173" t="s">
        <v>72</v>
      </c>
      <c r="D15" s="119" t="s">
        <v>77</v>
      </c>
      <c r="E15" s="121" t="s">
        <v>665</v>
      </c>
      <c r="F15" s="114" t="s">
        <v>666</v>
      </c>
      <c r="G15" s="114">
        <v>690</v>
      </c>
      <c r="H15" s="114">
        <v>344</v>
      </c>
      <c r="I15" s="126">
        <f>H15*100/G15</f>
        <v>49.855072463768117</v>
      </c>
      <c r="J15" s="190">
        <f>(I15+I26)/2</f>
        <v>49.927536231884062</v>
      </c>
      <c r="K15" s="193"/>
      <c r="L15" s="196" t="s">
        <v>675</v>
      </c>
      <c r="M15" s="184"/>
    </row>
    <row r="16" spans="1:13" ht="3.75" hidden="1" customHeight="1">
      <c r="A16" s="177"/>
      <c r="B16" s="177"/>
      <c r="C16" s="177"/>
      <c r="D16" s="122"/>
      <c r="E16" s="122"/>
      <c r="F16" s="124"/>
      <c r="G16" s="115"/>
      <c r="H16" s="115"/>
      <c r="I16" s="127"/>
      <c r="J16" s="191"/>
      <c r="K16" s="194"/>
      <c r="L16" s="177"/>
      <c r="M16" s="185"/>
    </row>
    <row r="17" spans="1:13" ht="15.75" hidden="1" customHeight="1">
      <c r="A17" s="177"/>
      <c r="B17" s="177"/>
      <c r="C17" s="177"/>
      <c r="D17" s="122"/>
      <c r="E17" s="122"/>
      <c r="F17" s="124"/>
      <c r="G17" s="115"/>
      <c r="H17" s="115"/>
      <c r="I17" s="127"/>
      <c r="J17" s="191"/>
      <c r="K17" s="194"/>
      <c r="L17" s="177"/>
      <c r="M17" s="185"/>
    </row>
    <row r="18" spans="1:13" ht="15.75" hidden="1" customHeight="1">
      <c r="A18" s="177"/>
      <c r="B18" s="177"/>
      <c r="C18" s="177"/>
      <c r="D18" s="78"/>
      <c r="E18" s="78"/>
      <c r="F18" s="125"/>
      <c r="G18" s="116"/>
      <c r="H18" s="116"/>
      <c r="I18" s="128"/>
      <c r="J18" s="191"/>
      <c r="K18" s="194"/>
      <c r="L18" s="177"/>
      <c r="M18" s="185"/>
    </row>
    <row r="19" spans="1:13" ht="15" hidden="1" customHeight="1">
      <c r="A19" s="177"/>
      <c r="B19" s="177"/>
      <c r="C19" s="177"/>
      <c r="D19" s="120" t="s">
        <v>68</v>
      </c>
      <c r="E19" s="120"/>
      <c r="F19" s="114"/>
      <c r="G19" s="114"/>
      <c r="H19" s="114"/>
      <c r="I19" s="129"/>
      <c r="J19" s="191"/>
      <c r="K19" s="194"/>
      <c r="L19" s="177"/>
      <c r="M19" s="185"/>
    </row>
    <row r="20" spans="1:13" ht="30" hidden="1" customHeight="1">
      <c r="A20" s="177"/>
      <c r="B20" s="177"/>
      <c r="C20" s="177"/>
      <c r="D20" s="119" t="s">
        <v>67</v>
      </c>
      <c r="E20" s="120"/>
      <c r="F20" s="114"/>
      <c r="G20" s="114"/>
      <c r="H20" s="114"/>
      <c r="I20" s="129"/>
      <c r="J20" s="191"/>
      <c r="K20" s="194"/>
      <c r="L20" s="177"/>
      <c r="M20" s="185"/>
    </row>
    <row r="21" spans="1:13" ht="30" hidden="1" customHeight="1">
      <c r="A21" s="177"/>
      <c r="B21" s="177"/>
      <c r="C21" s="177"/>
      <c r="D21" s="119" t="s">
        <v>67</v>
      </c>
      <c r="E21" s="120"/>
      <c r="F21" s="114"/>
      <c r="G21" s="114"/>
      <c r="H21" s="114"/>
      <c r="I21" s="129"/>
      <c r="J21" s="191"/>
      <c r="K21" s="194"/>
      <c r="L21" s="177"/>
      <c r="M21" s="185"/>
    </row>
    <row r="22" spans="1:13" ht="15" hidden="1" customHeight="1">
      <c r="A22" s="177"/>
      <c r="B22" s="177"/>
      <c r="C22" s="177"/>
      <c r="D22" s="120" t="s">
        <v>68</v>
      </c>
      <c r="E22" s="120"/>
      <c r="F22" s="114"/>
      <c r="G22" s="114"/>
      <c r="H22" s="114"/>
      <c r="I22" s="129"/>
      <c r="J22" s="191"/>
      <c r="K22" s="194"/>
      <c r="L22" s="177"/>
      <c r="M22" s="185"/>
    </row>
    <row r="23" spans="1:13" ht="30" hidden="1" customHeight="1">
      <c r="A23" s="177"/>
      <c r="B23" s="177"/>
      <c r="C23" s="177"/>
      <c r="D23" s="119" t="s">
        <v>69</v>
      </c>
      <c r="E23" s="120"/>
      <c r="F23" s="114"/>
      <c r="G23" s="114"/>
      <c r="H23" s="114"/>
      <c r="I23" s="129"/>
      <c r="J23" s="191"/>
      <c r="K23" s="194"/>
      <c r="L23" s="177"/>
      <c r="M23" s="185"/>
    </row>
    <row r="24" spans="1:13" ht="30" hidden="1" customHeight="1">
      <c r="A24" s="177"/>
      <c r="B24" s="177"/>
      <c r="C24" s="177"/>
      <c r="D24" s="119" t="s">
        <v>69</v>
      </c>
      <c r="E24" s="120"/>
      <c r="F24" s="114"/>
      <c r="G24" s="114"/>
      <c r="H24" s="114"/>
      <c r="I24" s="129"/>
      <c r="J24" s="191"/>
      <c r="K24" s="194"/>
      <c r="L24" s="177"/>
      <c r="M24" s="185"/>
    </row>
    <row r="25" spans="1:13" ht="15" hidden="1" customHeight="1">
      <c r="A25" s="177"/>
      <c r="B25" s="177"/>
      <c r="C25" s="177"/>
      <c r="D25" s="120" t="s">
        <v>68</v>
      </c>
      <c r="E25" s="120"/>
      <c r="F25" s="114"/>
      <c r="G25" s="114"/>
      <c r="H25" s="114"/>
      <c r="I25" s="129"/>
      <c r="J25" s="191"/>
      <c r="K25" s="194"/>
      <c r="L25" s="177"/>
      <c r="M25" s="185"/>
    </row>
    <row r="26" spans="1:13" ht="42" customHeight="1">
      <c r="A26" s="177"/>
      <c r="B26" s="177"/>
      <c r="C26" s="177"/>
      <c r="D26" s="119" t="s">
        <v>69</v>
      </c>
      <c r="E26" s="120" t="s">
        <v>669</v>
      </c>
      <c r="F26" s="114" t="s">
        <v>670</v>
      </c>
      <c r="G26" s="114">
        <v>70900</v>
      </c>
      <c r="H26" s="114">
        <v>35450</v>
      </c>
      <c r="I26" s="126">
        <f>H26*100/G26</f>
        <v>50</v>
      </c>
      <c r="J26" s="192"/>
      <c r="K26" s="195"/>
      <c r="L26" s="178"/>
      <c r="M26" s="185"/>
    </row>
    <row r="27" spans="1:13" ht="117.75" customHeight="1">
      <c r="A27" s="177"/>
      <c r="B27" s="178"/>
      <c r="C27" s="178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186"/>
    </row>
    <row r="28" spans="1:13" ht="60" customHeight="1">
      <c r="A28" s="177"/>
      <c r="B28" s="180" t="s">
        <v>671</v>
      </c>
      <c r="C28" s="182" t="s">
        <v>72</v>
      </c>
      <c r="D28" s="119" t="s">
        <v>672</v>
      </c>
      <c r="E28" s="121" t="s">
        <v>667</v>
      </c>
      <c r="F28" s="114" t="s">
        <v>666</v>
      </c>
      <c r="G28" s="114">
        <v>170</v>
      </c>
      <c r="H28" s="114">
        <v>170</v>
      </c>
      <c r="I28" s="84">
        <v>100</v>
      </c>
      <c r="J28" s="197">
        <v>100</v>
      </c>
      <c r="K28" s="201"/>
      <c r="L28" s="199" t="s">
        <v>676</v>
      </c>
      <c r="M28" s="187"/>
    </row>
    <row r="29" spans="1:13" ht="80.25" customHeight="1">
      <c r="A29" s="177"/>
      <c r="B29" s="180"/>
      <c r="C29" s="182"/>
      <c r="D29" s="119" t="s">
        <v>77</v>
      </c>
      <c r="E29" s="123" t="s">
        <v>673</v>
      </c>
      <c r="F29" s="114" t="s">
        <v>670</v>
      </c>
      <c r="G29" s="114">
        <v>1431</v>
      </c>
      <c r="H29" s="114">
        <v>1431</v>
      </c>
      <c r="I29" s="84">
        <v>100</v>
      </c>
      <c r="J29" s="198"/>
      <c r="K29" s="202"/>
      <c r="L29" s="200"/>
      <c r="M29" s="188"/>
    </row>
    <row r="30" spans="1:13" ht="114" customHeight="1">
      <c r="A30" s="178"/>
      <c r="B30" s="181"/>
      <c r="C30" s="183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89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64" t="s">
        <v>678</v>
      </c>
      <c r="B41" s="164"/>
      <c r="C41" s="164"/>
      <c r="D41" s="164"/>
      <c r="E41" s="164"/>
      <c r="F41" s="164"/>
      <c r="G41" s="164"/>
      <c r="H41" s="164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64" t="s">
        <v>679</v>
      </c>
      <c r="B43" s="164"/>
      <c r="C43" s="164"/>
      <c r="D43" s="164"/>
      <c r="E43" s="164"/>
      <c r="F43" s="164"/>
      <c r="G43" s="164"/>
      <c r="H43" s="164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M28:M30"/>
    <mergeCell ref="J15:J26"/>
    <mergeCell ref="K15:K26"/>
    <mergeCell ref="L15:L26"/>
    <mergeCell ref="J28:J29"/>
    <mergeCell ref="L28:L29"/>
    <mergeCell ref="K28:K29"/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2кв2024</vt:lpstr>
      <vt:lpstr>'2кв2024'!Область_печати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2024-07-08T05:24:37Z</dcterms:modified>
</cp:coreProperties>
</file>