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Лист1!$A$1:$I$517</definedName>
  </definedNames>
  <calcPr calcId="152511"/>
</workbook>
</file>

<file path=xl/calcChain.xml><?xml version="1.0" encoding="utf-8"?>
<calcChain xmlns="http://schemas.openxmlformats.org/spreadsheetml/2006/main">
  <c r="I141" i="1" l="1"/>
  <c r="H142" i="1"/>
  <c r="G142" i="1"/>
  <c r="I147" i="1"/>
  <c r="I146" i="1"/>
  <c r="H147" i="1"/>
  <c r="H146" i="1"/>
  <c r="G147" i="1"/>
  <c r="G146" i="1"/>
  <c r="I21" i="1" l="1"/>
  <c r="H21" i="1"/>
  <c r="I268" i="1"/>
  <c r="I267" i="1"/>
  <c r="I266" i="1" s="1"/>
  <c r="I265" i="1" s="1"/>
  <c r="I264" i="1" s="1"/>
  <c r="I263" i="1" s="1"/>
  <c r="I262" i="1" s="1"/>
  <c r="H268" i="1"/>
  <c r="H267" i="1"/>
  <c r="H266" i="1"/>
  <c r="H265" i="1"/>
  <c r="H264" i="1" s="1"/>
  <c r="H263" i="1" s="1"/>
  <c r="H262" i="1" s="1"/>
  <c r="G268" i="1"/>
  <c r="G267" i="1" s="1"/>
  <c r="G266" i="1" s="1"/>
  <c r="G265" i="1" s="1"/>
  <c r="G264" i="1" s="1"/>
  <c r="G263" i="1" s="1"/>
  <c r="G262" i="1" s="1"/>
  <c r="I198" i="1" l="1"/>
  <c r="I205" i="1"/>
  <c r="I204" i="1"/>
  <c r="I203" i="1"/>
  <c r="H205" i="1"/>
  <c r="H204" i="1" s="1"/>
  <c r="H203" i="1" s="1"/>
  <c r="G205" i="1"/>
  <c r="G204" i="1" s="1"/>
  <c r="G203" i="1" s="1"/>
  <c r="I26" i="1" l="1"/>
  <c r="H26" i="1"/>
  <c r="G26" i="1"/>
  <c r="I174" i="1" l="1"/>
  <c r="I173" i="1" s="1"/>
  <c r="H174" i="1"/>
  <c r="H173" i="1" s="1"/>
  <c r="G174" i="1"/>
  <c r="G173" i="1" s="1"/>
  <c r="G21" i="1"/>
  <c r="I347" i="1" l="1"/>
  <c r="H347" i="1"/>
  <c r="G347" i="1"/>
  <c r="I345" i="1"/>
  <c r="H345" i="1"/>
  <c r="G345" i="1"/>
  <c r="G344" i="1" l="1"/>
  <c r="G343" i="1" s="1"/>
  <c r="I344" i="1"/>
  <c r="I343" i="1" s="1"/>
  <c r="H344" i="1"/>
  <c r="H343" i="1" s="1"/>
  <c r="I327" i="1"/>
  <c r="I326" i="1" s="1"/>
  <c r="H327" i="1"/>
  <c r="H326" i="1"/>
  <c r="G327" i="1"/>
  <c r="G326" i="1" s="1"/>
  <c r="I381" i="1" l="1"/>
  <c r="I380" i="1" s="1"/>
  <c r="H381" i="1"/>
  <c r="H380" i="1" s="1"/>
  <c r="G381" i="1"/>
  <c r="G380" i="1" s="1"/>
  <c r="H224" i="1" l="1"/>
  <c r="H223" i="1" s="1"/>
  <c r="H222" i="1" s="1"/>
  <c r="I224" i="1"/>
  <c r="I223" i="1" s="1"/>
  <c r="I222" i="1" s="1"/>
  <c r="G224" i="1"/>
  <c r="G223" i="1" s="1"/>
  <c r="G222" i="1" s="1"/>
  <c r="G136" i="1" l="1"/>
  <c r="G135" i="1" s="1"/>
  <c r="H136" i="1"/>
  <c r="H135" i="1" s="1"/>
  <c r="I136" i="1"/>
  <c r="I135" i="1" s="1"/>
  <c r="G284" i="1" l="1"/>
  <c r="H284" i="1"/>
  <c r="I284" i="1"/>
  <c r="G410" i="1" l="1"/>
  <c r="H427" i="1" l="1"/>
  <c r="I427" i="1"/>
  <c r="I476" i="1" l="1"/>
  <c r="H476" i="1"/>
  <c r="G476" i="1"/>
  <c r="H212" i="1" l="1"/>
  <c r="I212" i="1"/>
  <c r="G212" i="1"/>
  <c r="I195" i="1"/>
  <c r="I194" i="1" s="1"/>
  <c r="H195" i="1"/>
  <c r="H194" i="1" s="1"/>
  <c r="G195" i="1"/>
  <c r="G194" i="1" s="1"/>
  <c r="I189" i="1"/>
  <c r="I188" i="1" s="1"/>
  <c r="H189" i="1"/>
  <c r="H188" i="1" s="1"/>
  <c r="G189" i="1"/>
  <c r="G188" i="1" s="1"/>
  <c r="I186" i="1"/>
  <c r="I185" i="1" s="1"/>
  <c r="H186" i="1"/>
  <c r="H185" i="1" s="1"/>
  <c r="G186" i="1"/>
  <c r="G185" i="1" s="1"/>
  <c r="G79" i="1" l="1"/>
  <c r="G77" i="1"/>
  <c r="I77" i="1"/>
  <c r="H77" i="1"/>
  <c r="G76" i="1" l="1"/>
  <c r="H508" i="1"/>
  <c r="H507" i="1" s="1"/>
  <c r="H506" i="1" s="1"/>
  <c r="H505" i="1" s="1"/>
  <c r="H504" i="1" s="1"/>
  <c r="H503" i="1" s="1"/>
  <c r="I508" i="1"/>
  <c r="I507" i="1" s="1"/>
  <c r="I506" i="1" s="1"/>
  <c r="I505" i="1" s="1"/>
  <c r="I504" i="1" s="1"/>
  <c r="I503" i="1" s="1"/>
  <c r="G508" i="1"/>
  <c r="G507" i="1" s="1"/>
  <c r="G506" i="1" s="1"/>
  <c r="G505" i="1" s="1"/>
  <c r="G504" i="1" s="1"/>
  <c r="G503" i="1" s="1"/>
  <c r="H478" i="1" l="1"/>
  <c r="H475" i="1" s="1"/>
  <c r="H474" i="1" s="1"/>
  <c r="I478" i="1"/>
  <c r="I475" i="1" s="1"/>
  <c r="I474" i="1" s="1"/>
  <c r="G478" i="1"/>
  <c r="G475" i="1" s="1"/>
  <c r="G474" i="1" s="1"/>
  <c r="H417" i="1"/>
  <c r="H416" i="1" s="1"/>
  <c r="I417" i="1"/>
  <c r="I416" i="1" s="1"/>
  <c r="G417" i="1"/>
  <c r="G416" i="1" s="1"/>
  <c r="H414" i="1"/>
  <c r="I414" i="1"/>
  <c r="H410" i="1"/>
  <c r="I410" i="1"/>
  <c r="G414" i="1"/>
  <c r="G409" i="1" s="1"/>
  <c r="I409" i="1" l="1"/>
  <c r="H409" i="1"/>
  <c r="H365" i="1"/>
  <c r="H364" i="1" s="1"/>
  <c r="H363" i="1" s="1"/>
  <c r="H362" i="1" s="1"/>
  <c r="H361" i="1" s="1"/>
  <c r="H360" i="1" s="1"/>
  <c r="I365" i="1"/>
  <c r="I364" i="1" s="1"/>
  <c r="I363" i="1" s="1"/>
  <c r="I362" i="1" s="1"/>
  <c r="I361" i="1" s="1"/>
  <c r="I360" i="1" s="1"/>
  <c r="G365" i="1"/>
  <c r="G364" i="1" s="1"/>
  <c r="G363" i="1" s="1"/>
  <c r="G362" i="1" s="1"/>
  <c r="G361" i="1" s="1"/>
  <c r="G360" i="1" s="1"/>
  <c r="H322" i="1"/>
  <c r="H321" i="1" s="1"/>
  <c r="I322" i="1"/>
  <c r="I321" i="1" s="1"/>
  <c r="G322" i="1"/>
  <c r="G321" i="1" s="1"/>
  <c r="H192" i="1" l="1"/>
  <c r="H191" i="1" s="1"/>
  <c r="I192" i="1"/>
  <c r="I191" i="1" s="1"/>
  <c r="G192" i="1"/>
  <c r="G191" i="1" s="1"/>
  <c r="G319" i="1" l="1"/>
  <c r="G318" i="1" s="1"/>
  <c r="G317" i="1" s="1"/>
  <c r="H401" i="1" l="1"/>
  <c r="H400" i="1" s="1"/>
  <c r="H399" i="1" s="1"/>
  <c r="H398" i="1" s="1"/>
  <c r="I401" i="1"/>
  <c r="I400" i="1" s="1"/>
  <c r="I399" i="1" s="1"/>
  <c r="I398" i="1" s="1"/>
  <c r="G401" i="1"/>
  <c r="G400" i="1" s="1"/>
  <c r="G399" i="1" s="1"/>
  <c r="G398" i="1" s="1"/>
  <c r="H501" i="1" l="1"/>
  <c r="H500" i="1" s="1"/>
  <c r="G501" i="1"/>
  <c r="G500" i="1" s="1"/>
  <c r="H498" i="1"/>
  <c r="G498" i="1"/>
  <c r="H496" i="1"/>
  <c r="G496" i="1"/>
  <c r="H494" i="1"/>
  <c r="G494" i="1"/>
  <c r="H459" i="1"/>
  <c r="H458" i="1" s="1"/>
  <c r="H457" i="1" s="1"/>
  <c r="H456" i="1" s="1"/>
  <c r="I459" i="1"/>
  <c r="I458" i="1" s="1"/>
  <c r="I457" i="1" s="1"/>
  <c r="I456" i="1" s="1"/>
  <c r="G459" i="1"/>
  <c r="G458" i="1" s="1"/>
  <c r="G457" i="1" s="1"/>
  <c r="G456" i="1" s="1"/>
  <c r="H486" i="1"/>
  <c r="G486" i="1"/>
  <c r="H484" i="1"/>
  <c r="G484" i="1"/>
  <c r="H472" i="1"/>
  <c r="H471" i="1" s="1"/>
  <c r="I472" i="1"/>
  <c r="I471" i="1" s="1"/>
  <c r="G472" i="1"/>
  <c r="G471" i="1" s="1"/>
  <c r="G493" i="1" l="1"/>
  <c r="G492" i="1" s="1"/>
  <c r="G491" i="1" s="1"/>
  <c r="G490" i="1" s="1"/>
  <c r="G489" i="1" s="1"/>
  <c r="H483" i="1"/>
  <c r="H482" i="1" s="1"/>
  <c r="G483" i="1"/>
  <c r="G482" i="1" s="1"/>
  <c r="H493" i="1"/>
  <c r="H492" i="1" s="1"/>
  <c r="H491" i="1" s="1"/>
  <c r="H490" i="1" s="1"/>
  <c r="H489" i="1" s="1"/>
  <c r="H469" i="1"/>
  <c r="H468" i="1" s="1"/>
  <c r="G469" i="1"/>
  <c r="G468" i="1" s="1"/>
  <c r="H466" i="1"/>
  <c r="H465" i="1" s="1"/>
  <c r="G466" i="1"/>
  <c r="G465" i="1" s="1"/>
  <c r="H454" i="1"/>
  <c r="G454" i="1"/>
  <c r="H452" i="1"/>
  <c r="G452" i="1"/>
  <c r="H449" i="1"/>
  <c r="G449" i="1"/>
  <c r="H447" i="1"/>
  <c r="G447" i="1"/>
  <c r="H444" i="1"/>
  <c r="G444" i="1"/>
  <c r="H442" i="1"/>
  <c r="G442" i="1"/>
  <c r="H439" i="1"/>
  <c r="G439" i="1"/>
  <c r="H437" i="1"/>
  <c r="G437" i="1"/>
  <c r="H433" i="1"/>
  <c r="G433" i="1"/>
  <c r="H431" i="1"/>
  <c r="G431" i="1"/>
  <c r="G427" i="1"/>
  <c r="H425" i="1"/>
  <c r="G425" i="1"/>
  <c r="H423" i="1"/>
  <c r="G423" i="1"/>
  <c r="H407" i="1"/>
  <c r="H406" i="1" s="1"/>
  <c r="H405" i="1" s="1"/>
  <c r="G407" i="1"/>
  <c r="G406" i="1" s="1"/>
  <c r="G405" i="1" s="1"/>
  <c r="H396" i="1"/>
  <c r="H395" i="1" s="1"/>
  <c r="I396" i="1"/>
  <c r="I395" i="1" s="1"/>
  <c r="G396" i="1"/>
  <c r="G395" i="1" s="1"/>
  <c r="H393" i="1"/>
  <c r="H392" i="1" s="1"/>
  <c r="G393" i="1"/>
  <c r="G392" i="1" s="1"/>
  <c r="H390" i="1"/>
  <c r="H389" i="1" s="1"/>
  <c r="G390" i="1"/>
  <c r="G389" i="1" s="1"/>
  <c r="H387" i="1"/>
  <c r="H386" i="1" s="1"/>
  <c r="G387" i="1"/>
  <c r="G386" i="1" s="1"/>
  <c r="H378" i="1"/>
  <c r="H377" i="1" s="1"/>
  <c r="G378" i="1"/>
  <c r="G377" i="1" s="1"/>
  <c r="H375" i="1"/>
  <c r="H374" i="1" s="1"/>
  <c r="G375" i="1"/>
  <c r="G374" i="1" s="1"/>
  <c r="G446" i="1" l="1"/>
  <c r="H446" i="1"/>
  <c r="G385" i="1"/>
  <c r="G441" i="1"/>
  <c r="H441" i="1"/>
  <c r="H385" i="1"/>
  <c r="H384" i="1" s="1"/>
  <c r="H383" i="1" s="1"/>
  <c r="G384" i="1"/>
  <c r="G383" i="1" s="1"/>
  <c r="H464" i="1"/>
  <c r="H463" i="1" s="1"/>
  <c r="G464" i="1"/>
  <c r="G481" i="1"/>
  <c r="G480" i="1" s="1"/>
  <c r="H481" i="1"/>
  <c r="H480" i="1" s="1"/>
  <c r="H488" i="1"/>
  <c r="G488" i="1"/>
  <c r="G422" i="1"/>
  <c r="G451" i="1"/>
  <c r="H451" i="1"/>
  <c r="G430" i="1"/>
  <c r="G429" i="1" s="1"/>
  <c r="G436" i="1"/>
  <c r="H430" i="1"/>
  <c r="H429" i="1" s="1"/>
  <c r="H436" i="1"/>
  <c r="G404" i="1"/>
  <c r="G403" i="1" s="1"/>
  <c r="H404" i="1"/>
  <c r="H403" i="1" s="1"/>
  <c r="H422" i="1"/>
  <c r="H372" i="1"/>
  <c r="H371" i="1" s="1"/>
  <c r="H370" i="1" s="1"/>
  <c r="G372" i="1"/>
  <c r="G371" i="1" s="1"/>
  <c r="G370" i="1" s="1"/>
  <c r="G369" i="1" l="1"/>
  <c r="G368" i="1" s="1"/>
  <c r="H421" i="1"/>
  <c r="G421" i="1"/>
  <c r="H369" i="1"/>
  <c r="H368" i="1" s="1"/>
  <c r="H462" i="1"/>
  <c r="H461" i="1" s="1"/>
  <c r="G463" i="1"/>
  <c r="G462" i="1" s="1"/>
  <c r="G461" i="1" s="1"/>
  <c r="G435" i="1"/>
  <c r="H435" i="1"/>
  <c r="H357" i="1"/>
  <c r="G357" i="1"/>
  <c r="H355" i="1"/>
  <c r="G355" i="1"/>
  <c r="H351" i="1"/>
  <c r="H350" i="1" s="1"/>
  <c r="H349" i="1" s="1"/>
  <c r="G351" i="1"/>
  <c r="G350" i="1" s="1"/>
  <c r="G349" i="1" s="1"/>
  <c r="H338" i="1"/>
  <c r="H337" i="1" s="1"/>
  <c r="G338" i="1"/>
  <c r="G337" i="1" s="1"/>
  <c r="H335" i="1"/>
  <c r="G335" i="1"/>
  <c r="H333" i="1"/>
  <c r="G333" i="1"/>
  <c r="H331" i="1"/>
  <c r="G331" i="1"/>
  <c r="H319" i="1"/>
  <c r="H318" i="1" s="1"/>
  <c r="H317" i="1" s="1"/>
  <c r="H315" i="1"/>
  <c r="H314" i="1" s="1"/>
  <c r="H313" i="1" s="1"/>
  <c r="G315" i="1"/>
  <c r="G314" i="1" s="1"/>
  <c r="G313" i="1" s="1"/>
  <c r="H311" i="1"/>
  <c r="H310" i="1" s="1"/>
  <c r="H309" i="1" s="1"/>
  <c r="G311" i="1"/>
  <c r="G310" i="1" s="1"/>
  <c r="G309" i="1" s="1"/>
  <c r="H304" i="1"/>
  <c r="H303" i="1" s="1"/>
  <c r="H302" i="1" s="1"/>
  <c r="G304" i="1"/>
  <c r="G303" i="1" s="1"/>
  <c r="G302" i="1" s="1"/>
  <c r="H300" i="1"/>
  <c r="H299" i="1" s="1"/>
  <c r="H298" i="1" s="1"/>
  <c r="G300" i="1"/>
  <c r="G299" i="1" s="1"/>
  <c r="G298" i="1" s="1"/>
  <c r="H296" i="1"/>
  <c r="G296" i="1"/>
  <c r="H294" i="1"/>
  <c r="G294" i="1"/>
  <c r="H290" i="1"/>
  <c r="H289" i="1" s="1"/>
  <c r="G290" i="1"/>
  <c r="G289" i="1" s="1"/>
  <c r="H287" i="1"/>
  <c r="H286" i="1" s="1"/>
  <c r="G287" i="1"/>
  <c r="G286" i="1" s="1"/>
  <c r="H282" i="1"/>
  <c r="G282" i="1"/>
  <c r="H276" i="1"/>
  <c r="H275" i="1" s="1"/>
  <c r="G276" i="1"/>
  <c r="G275" i="1" s="1"/>
  <c r="H260" i="1"/>
  <c r="H259" i="1" s="1"/>
  <c r="H258" i="1" s="1"/>
  <c r="H257" i="1" s="1"/>
  <c r="H256" i="1" s="1"/>
  <c r="H255" i="1" s="1"/>
  <c r="H254" i="1" s="1"/>
  <c r="I260" i="1"/>
  <c r="I259" i="1" s="1"/>
  <c r="I258" i="1" s="1"/>
  <c r="I257" i="1" s="1"/>
  <c r="I256" i="1" s="1"/>
  <c r="I255" i="1" s="1"/>
  <c r="I254" i="1" s="1"/>
  <c r="G260" i="1"/>
  <c r="G259" i="1" s="1"/>
  <c r="G258" i="1" s="1"/>
  <c r="G257" i="1" s="1"/>
  <c r="G256" i="1" s="1"/>
  <c r="G255" i="1" s="1"/>
  <c r="G254" i="1" s="1"/>
  <c r="H252" i="1"/>
  <c r="H251" i="1" s="1"/>
  <c r="H250" i="1" s="1"/>
  <c r="H249" i="1" s="1"/>
  <c r="H248" i="1" s="1"/>
  <c r="H247" i="1" s="1"/>
  <c r="I252" i="1"/>
  <c r="I251" i="1" s="1"/>
  <c r="I250" i="1" s="1"/>
  <c r="I249" i="1" s="1"/>
  <c r="I248" i="1" s="1"/>
  <c r="I247" i="1" s="1"/>
  <c r="G252" i="1"/>
  <c r="G251" i="1" s="1"/>
  <c r="G250" i="1" s="1"/>
  <c r="G249" i="1" s="1"/>
  <c r="G248" i="1" s="1"/>
  <c r="G247" i="1" s="1"/>
  <c r="H244" i="1"/>
  <c r="I244" i="1"/>
  <c r="H242" i="1"/>
  <c r="I242" i="1"/>
  <c r="G244" i="1"/>
  <c r="G242" i="1"/>
  <c r="H236" i="1"/>
  <c r="H235" i="1" s="1"/>
  <c r="H234" i="1" s="1"/>
  <c r="H233" i="1" s="1"/>
  <c r="H232" i="1" s="1"/>
  <c r="I236" i="1"/>
  <c r="I235" i="1" s="1"/>
  <c r="I234" i="1" s="1"/>
  <c r="I233" i="1" s="1"/>
  <c r="I232" i="1" s="1"/>
  <c r="G236" i="1"/>
  <c r="G235" i="1" s="1"/>
  <c r="G234" i="1" s="1"/>
  <c r="G233" i="1" s="1"/>
  <c r="G232" i="1" s="1"/>
  <c r="H230" i="1"/>
  <c r="H229" i="1" s="1"/>
  <c r="H228" i="1" s="1"/>
  <c r="H227" i="1" s="1"/>
  <c r="I230" i="1"/>
  <c r="I229" i="1" s="1"/>
  <c r="I228" i="1" s="1"/>
  <c r="I227" i="1" s="1"/>
  <c r="G230" i="1"/>
  <c r="G229" i="1" s="1"/>
  <c r="G228" i="1" s="1"/>
  <c r="G227" i="1" s="1"/>
  <c r="H220" i="1"/>
  <c r="H219" i="1" s="1"/>
  <c r="H218" i="1" s="1"/>
  <c r="H217" i="1" s="1"/>
  <c r="I220" i="1"/>
  <c r="I219" i="1" s="1"/>
  <c r="I218" i="1" s="1"/>
  <c r="I217" i="1" s="1"/>
  <c r="G220" i="1"/>
  <c r="G219" i="1" s="1"/>
  <c r="G218" i="1" s="1"/>
  <c r="G217" i="1" s="1"/>
  <c r="G274" i="1" l="1"/>
  <c r="G273" i="1" s="1"/>
  <c r="G272" i="1" s="1"/>
  <c r="H274" i="1"/>
  <c r="H273" i="1" s="1"/>
  <c r="H272" i="1" s="1"/>
  <c r="H420" i="1"/>
  <c r="H419" i="1" s="1"/>
  <c r="H367" i="1" s="1"/>
  <c r="H359" i="1" s="1"/>
  <c r="G420" i="1"/>
  <c r="G419" i="1" s="1"/>
  <c r="G367" i="1" s="1"/>
  <c r="G359" i="1" s="1"/>
  <c r="G308" i="1"/>
  <c r="G307" i="1" s="1"/>
  <c r="H354" i="1"/>
  <c r="H353" i="1" s="1"/>
  <c r="H342" i="1" s="1"/>
  <c r="G354" i="1"/>
  <c r="G353" i="1" s="1"/>
  <c r="G342" i="1" s="1"/>
  <c r="G330" i="1"/>
  <c r="G329" i="1" s="1"/>
  <c r="G325" i="1" s="1"/>
  <c r="G216" i="1"/>
  <c r="H330" i="1"/>
  <c r="H329" i="1" s="1"/>
  <c r="H325" i="1" s="1"/>
  <c r="G293" i="1"/>
  <c r="G292" i="1" s="1"/>
  <c r="H293" i="1"/>
  <c r="H292" i="1" s="1"/>
  <c r="H308" i="1"/>
  <c r="H307" i="1" s="1"/>
  <c r="I241" i="1"/>
  <c r="I240" i="1" s="1"/>
  <c r="H241" i="1"/>
  <c r="H240" i="1" s="1"/>
  <c r="G281" i="1"/>
  <c r="G280" i="1" s="1"/>
  <c r="H281" i="1"/>
  <c r="H280" i="1" s="1"/>
  <c r="I246" i="1"/>
  <c r="H246" i="1"/>
  <c r="G246" i="1"/>
  <c r="G241" i="1"/>
  <c r="G240" i="1" s="1"/>
  <c r="I216" i="1"/>
  <c r="H216" i="1"/>
  <c r="H214" i="1"/>
  <c r="H211" i="1" s="1"/>
  <c r="H210" i="1" s="1"/>
  <c r="I214" i="1"/>
  <c r="I211" i="1" s="1"/>
  <c r="I210" i="1" s="1"/>
  <c r="G214" i="1"/>
  <c r="G211" i="1" s="1"/>
  <c r="G210" i="1" s="1"/>
  <c r="H201" i="1"/>
  <c r="H200" i="1" s="1"/>
  <c r="H199" i="1" s="1"/>
  <c r="H198" i="1" s="1"/>
  <c r="G201" i="1"/>
  <c r="G200" i="1" s="1"/>
  <c r="G199" i="1" s="1"/>
  <c r="G198" i="1" s="1"/>
  <c r="G197" i="1" s="1"/>
  <c r="H183" i="1"/>
  <c r="I183" i="1"/>
  <c r="H181" i="1"/>
  <c r="I181" i="1"/>
  <c r="G183" i="1"/>
  <c r="G181" i="1"/>
  <c r="H177" i="1"/>
  <c r="H176" i="1" s="1"/>
  <c r="I177" i="1"/>
  <c r="I176" i="1" s="1"/>
  <c r="G177" i="1"/>
  <c r="G176" i="1" s="1"/>
  <c r="H171" i="1"/>
  <c r="H170" i="1" s="1"/>
  <c r="I171" i="1"/>
  <c r="I170" i="1" s="1"/>
  <c r="G171" i="1"/>
  <c r="G170" i="1" s="1"/>
  <c r="H168" i="1"/>
  <c r="H167" i="1" s="1"/>
  <c r="I168" i="1"/>
  <c r="I167" i="1" s="1"/>
  <c r="G168" i="1"/>
  <c r="G167" i="1" s="1"/>
  <c r="H165" i="1"/>
  <c r="H164" i="1" s="1"/>
  <c r="I165" i="1"/>
  <c r="I164" i="1" s="1"/>
  <c r="G165" i="1"/>
  <c r="G164" i="1" s="1"/>
  <c r="G163" i="1" l="1"/>
  <c r="I163" i="1"/>
  <c r="H163" i="1"/>
  <c r="H279" i="1"/>
  <c r="H278" i="1" s="1"/>
  <c r="H271" i="1" s="1"/>
  <c r="I180" i="1"/>
  <c r="I179" i="1" s="1"/>
  <c r="H180" i="1"/>
  <c r="H179" i="1" s="1"/>
  <c r="H209" i="1"/>
  <c r="H208" i="1" s="1"/>
  <c r="H207" i="1" s="1"/>
  <c r="G209" i="1"/>
  <c r="G208" i="1" s="1"/>
  <c r="G207" i="1" s="1"/>
  <c r="I209" i="1"/>
  <c r="I208" i="1" s="1"/>
  <c r="I207" i="1" s="1"/>
  <c r="H239" i="1"/>
  <c r="H238" i="1" s="1"/>
  <c r="H226" i="1" s="1"/>
  <c r="I239" i="1"/>
  <c r="I238" i="1" s="1"/>
  <c r="I226" i="1" s="1"/>
  <c r="G324" i="1"/>
  <c r="G306" i="1" s="1"/>
  <c r="G239" i="1"/>
  <c r="G238" i="1" s="1"/>
  <c r="G226" i="1" s="1"/>
  <c r="H324" i="1"/>
  <c r="H306" i="1" s="1"/>
  <c r="H341" i="1"/>
  <c r="H340" i="1" s="1"/>
  <c r="G341" i="1"/>
  <c r="G340" i="1" s="1"/>
  <c r="G279" i="1"/>
  <c r="G278" i="1" s="1"/>
  <c r="G271" i="1" s="1"/>
  <c r="G180" i="1"/>
  <c r="G179" i="1" s="1"/>
  <c r="H197" i="1"/>
  <c r="I160" i="1"/>
  <c r="I159" i="1" s="1"/>
  <c r="H160" i="1"/>
  <c r="H159" i="1" s="1"/>
  <c r="G160" i="1"/>
  <c r="G159" i="1" s="1"/>
  <c r="H157" i="1"/>
  <c r="I157" i="1"/>
  <c r="H155" i="1"/>
  <c r="I155" i="1"/>
  <c r="H153" i="1"/>
  <c r="I153" i="1"/>
  <c r="G157" i="1"/>
  <c r="G155" i="1"/>
  <c r="G153" i="1"/>
  <c r="H144" i="1"/>
  <c r="H143" i="1" s="1"/>
  <c r="G144" i="1"/>
  <c r="G143" i="1" s="1"/>
  <c r="H139" i="1"/>
  <c r="H138" i="1" s="1"/>
  <c r="I139" i="1"/>
  <c r="I138" i="1" s="1"/>
  <c r="G139" i="1"/>
  <c r="G138" i="1" s="1"/>
  <c r="H133" i="1"/>
  <c r="H132" i="1" s="1"/>
  <c r="G133" i="1"/>
  <c r="G132" i="1" s="1"/>
  <c r="H127" i="1"/>
  <c r="H126" i="1" s="1"/>
  <c r="H124" i="1" s="1"/>
  <c r="H123" i="1" s="1"/>
  <c r="G127" i="1"/>
  <c r="G126" i="1" s="1"/>
  <c r="G125" i="1" s="1"/>
  <c r="G124" i="1" s="1"/>
  <c r="H121" i="1"/>
  <c r="G121" i="1"/>
  <c r="H119" i="1"/>
  <c r="G119" i="1"/>
  <c r="H112" i="1"/>
  <c r="H111" i="1" s="1"/>
  <c r="H110" i="1" s="1"/>
  <c r="H109" i="1" s="1"/>
  <c r="H108" i="1" s="1"/>
  <c r="G112" i="1"/>
  <c r="G111" i="1" s="1"/>
  <c r="G110" i="1" s="1"/>
  <c r="G109" i="1" s="1"/>
  <c r="G108" i="1" s="1"/>
  <c r="H106" i="1"/>
  <c r="H105" i="1" s="1"/>
  <c r="I106" i="1"/>
  <c r="I105" i="1" s="1"/>
  <c r="G106" i="1"/>
  <c r="G105" i="1" s="1"/>
  <c r="H103" i="1"/>
  <c r="I103" i="1"/>
  <c r="H101" i="1"/>
  <c r="I101" i="1"/>
  <c r="G103" i="1"/>
  <c r="G101" i="1"/>
  <c r="H97" i="1"/>
  <c r="G97" i="1"/>
  <c r="H95" i="1"/>
  <c r="G95" i="1"/>
  <c r="H88" i="1"/>
  <c r="I88" i="1"/>
  <c r="G88" i="1"/>
  <c r="H86" i="1"/>
  <c r="I86" i="1"/>
  <c r="G86" i="1"/>
  <c r="H79" i="1"/>
  <c r="H76" i="1" s="1"/>
  <c r="I79" i="1"/>
  <c r="I76" i="1" s="1"/>
  <c r="H74" i="1"/>
  <c r="G74" i="1"/>
  <c r="H72" i="1"/>
  <c r="G72" i="1"/>
  <c r="H67" i="1"/>
  <c r="H66" i="1" s="1"/>
  <c r="H65" i="1" s="1"/>
  <c r="G67" i="1"/>
  <c r="G66" i="1" s="1"/>
  <c r="G65" i="1" s="1"/>
  <c r="H63" i="1"/>
  <c r="G63" i="1"/>
  <c r="H58" i="1"/>
  <c r="H57" i="1" s="1"/>
  <c r="H55" i="1" s="1"/>
  <c r="G58" i="1"/>
  <c r="H131" i="1" l="1"/>
  <c r="H130" i="1" s="1"/>
  <c r="H129" i="1" s="1"/>
  <c r="H141" i="1"/>
  <c r="G141" i="1"/>
  <c r="G131" i="1"/>
  <c r="G130" i="1" s="1"/>
  <c r="G162" i="1"/>
  <c r="I162" i="1"/>
  <c r="H162" i="1"/>
  <c r="G152" i="1"/>
  <c r="H152" i="1"/>
  <c r="H151" i="1" s="1"/>
  <c r="H150" i="1" s="1"/>
  <c r="I152" i="1"/>
  <c r="I151" i="1" s="1"/>
  <c r="I150" i="1" s="1"/>
  <c r="G62" i="1"/>
  <c r="G61" i="1" s="1"/>
  <c r="G60" i="1" s="1"/>
  <c r="H62" i="1"/>
  <c r="H61" i="1" s="1"/>
  <c r="H60" i="1" s="1"/>
  <c r="G270" i="1"/>
  <c r="H270" i="1"/>
  <c r="H100" i="1"/>
  <c r="H99" i="1" s="1"/>
  <c r="I100" i="1"/>
  <c r="I99" i="1" s="1"/>
  <c r="G123" i="1"/>
  <c r="H125" i="1"/>
  <c r="G118" i="1"/>
  <c r="G117" i="1" s="1"/>
  <c r="G116" i="1" s="1"/>
  <c r="G115" i="1" s="1"/>
  <c r="H118" i="1"/>
  <c r="H117" i="1" s="1"/>
  <c r="H116" i="1" s="1"/>
  <c r="H115" i="1" s="1"/>
  <c r="G100" i="1"/>
  <c r="G99" i="1" s="1"/>
  <c r="G71" i="1"/>
  <c r="G70" i="1" s="1"/>
  <c r="G69" i="1" s="1"/>
  <c r="H94" i="1"/>
  <c r="H93" i="1" s="1"/>
  <c r="G94" i="1"/>
  <c r="G93" i="1" s="1"/>
  <c r="H85" i="1"/>
  <c r="H84" i="1" s="1"/>
  <c r="H83" i="1" s="1"/>
  <c r="H82" i="1" s="1"/>
  <c r="H81" i="1" s="1"/>
  <c r="G85" i="1"/>
  <c r="G84" i="1" s="1"/>
  <c r="G83" i="1" s="1"/>
  <c r="G82" i="1" s="1"/>
  <c r="G81" i="1" s="1"/>
  <c r="I85" i="1"/>
  <c r="I84" i="1" s="1"/>
  <c r="I83" i="1" s="1"/>
  <c r="I82" i="1" s="1"/>
  <c r="I81" i="1" s="1"/>
  <c r="H56" i="1"/>
  <c r="H71" i="1"/>
  <c r="H70" i="1" s="1"/>
  <c r="G57" i="1"/>
  <c r="G55" i="1" s="1"/>
  <c r="H53" i="1"/>
  <c r="G53" i="1"/>
  <c r="H51" i="1"/>
  <c r="G51" i="1"/>
  <c r="H46" i="1"/>
  <c r="G46" i="1"/>
  <c r="H44" i="1"/>
  <c r="G44" i="1"/>
  <c r="H39" i="1"/>
  <c r="H38" i="1" s="1"/>
  <c r="H37" i="1" s="1"/>
  <c r="H36" i="1" s="1"/>
  <c r="G39" i="1"/>
  <c r="G38" i="1" s="1"/>
  <c r="G37" i="1" s="1"/>
  <c r="G36" i="1" s="1"/>
  <c r="H34" i="1"/>
  <c r="H33" i="1" s="1"/>
  <c r="H32" i="1" s="1"/>
  <c r="H31" i="1" s="1"/>
  <c r="H30" i="1" s="1"/>
  <c r="G34" i="1"/>
  <c r="G33" i="1" s="1"/>
  <c r="G32" i="1" s="1"/>
  <c r="G31" i="1" s="1"/>
  <c r="G30" i="1" s="1"/>
  <c r="H28" i="1"/>
  <c r="H27" i="1" s="1"/>
  <c r="H24" i="1"/>
  <c r="I24" i="1"/>
  <c r="G24" i="1"/>
  <c r="H149" i="1" l="1"/>
  <c r="H92" i="1"/>
  <c r="H91" i="1" s="1"/>
  <c r="H90" i="1" s="1"/>
  <c r="G92" i="1"/>
  <c r="G91" i="1" s="1"/>
  <c r="G90" i="1" s="1"/>
  <c r="H114" i="1"/>
  <c r="G151" i="1"/>
  <c r="G150" i="1" s="1"/>
  <c r="G149" i="1" s="1"/>
  <c r="G129" i="1"/>
  <c r="G114" i="1" s="1"/>
  <c r="H69" i="1"/>
  <c r="G56" i="1"/>
  <c r="H50" i="1"/>
  <c r="H49" i="1" s="1"/>
  <c r="H48" i="1" s="1"/>
  <c r="G50" i="1"/>
  <c r="G49" i="1" s="1"/>
  <c r="G48" i="1" s="1"/>
  <c r="G43" i="1"/>
  <c r="G42" i="1" s="1"/>
  <c r="H43" i="1"/>
  <c r="H42" i="1" s="1"/>
  <c r="G28" i="1"/>
  <c r="G27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19" i="1" l="1"/>
  <c r="G18" i="1" s="1"/>
  <c r="G17" i="1" s="1"/>
  <c r="G16" i="1" s="1"/>
  <c r="H19" i="1"/>
  <c r="H18" i="1" s="1"/>
  <c r="H17" i="1" s="1"/>
  <c r="H16" i="1" s="1"/>
  <c r="H41" i="1"/>
  <c r="G41" i="1"/>
  <c r="I357" i="1"/>
  <c r="I355" i="1"/>
  <c r="H9" i="1" l="1"/>
  <c r="G9" i="1"/>
  <c r="I354" i="1"/>
  <c r="I353" i="1" s="1"/>
  <c r="G8" i="1" l="1"/>
  <c r="G511" i="1" s="1"/>
  <c r="H8" i="1"/>
  <c r="H511" i="1" s="1"/>
  <c r="I423" i="1"/>
  <c r="I287" i="1" l="1"/>
  <c r="I286" i="1" s="1"/>
  <c r="I34" i="1" l="1"/>
  <c r="I33" i="1" s="1"/>
  <c r="I32" i="1" s="1"/>
  <c r="I31" i="1" s="1"/>
  <c r="I30" i="1" s="1"/>
  <c r="I22" i="1" l="1"/>
  <c r="I407" i="1" l="1"/>
  <c r="I406" i="1" s="1"/>
  <c r="I405" i="1" s="1"/>
  <c r="I404" i="1" l="1"/>
  <c r="I403" i="1" s="1"/>
  <c r="I28" i="1"/>
  <c r="I27" i="1" s="1"/>
  <c r="I501" i="1"/>
  <c r="I500" i="1" s="1"/>
  <c r="I425" i="1" l="1"/>
  <c r="I351" i="1" l="1"/>
  <c r="I350" i="1" s="1"/>
  <c r="I349" i="1" s="1"/>
  <c r="I342" i="1" s="1"/>
  <c r="I338" i="1"/>
  <c r="I337" i="1" s="1"/>
  <c r="I304" i="1"/>
  <c r="I303" i="1" s="1"/>
  <c r="I302" i="1" s="1"/>
  <c r="I290" i="1"/>
  <c r="I289" i="1" s="1"/>
  <c r="I390" i="1" l="1"/>
  <c r="I389" i="1" s="1"/>
  <c r="I375" i="1"/>
  <c r="I374" i="1" s="1"/>
  <c r="I378" i="1"/>
  <c r="I377" i="1" s="1"/>
  <c r="I372" i="1"/>
  <c r="I371" i="1" s="1"/>
  <c r="I370" i="1" l="1"/>
  <c r="I369" i="1" s="1"/>
  <c r="I498" i="1"/>
  <c r="I112" i="1" l="1"/>
  <c r="I111" i="1" s="1"/>
  <c r="I110" i="1" s="1"/>
  <c r="I109" i="1" s="1"/>
  <c r="I108" i="1" s="1"/>
  <c r="I58" i="1" l="1"/>
  <c r="I57" i="1" s="1"/>
  <c r="I55" i="1" s="1"/>
  <c r="I56" i="1" l="1"/>
  <c r="I335" i="1"/>
  <c r="I296" i="1" l="1"/>
  <c r="I133" i="1"/>
  <c r="I132" i="1" s="1"/>
  <c r="I131" i="1" s="1"/>
  <c r="I130" i="1" s="1"/>
  <c r="I67" i="1"/>
  <c r="I53" i="1"/>
  <c r="I51" i="1"/>
  <c r="I74" i="1"/>
  <c r="I72" i="1"/>
  <c r="I71" i="1" l="1"/>
  <c r="I70" i="1" s="1"/>
  <c r="I484" i="1"/>
  <c r="I69" i="1" l="1"/>
  <c r="I496" i="1" l="1"/>
  <c r="I494" i="1"/>
  <c r="I486" i="1"/>
  <c r="I469" i="1"/>
  <c r="I468" i="1" s="1"/>
  <c r="I454" i="1"/>
  <c r="I452" i="1"/>
  <c r="I449" i="1"/>
  <c r="I447" i="1"/>
  <c r="I444" i="1"/>
  <c r="I442" i="1"/>
  <c r="I441" i="1" s="1"/>
  <c r="I439" i="1"/>
  <c r="I437" i="1"/>
  <c r="I433" i="1"/>
  <c r="I431" i="1"/>
  <c r="I422" i="1"/>
  <c r="I421" i="1" s="1"/>
  <c r="I446" i="1" l="1"/>
  <c r="I466" i="1"/>
  <c r="I465" i="1" s="1"/>
  <c r="I464" i="1" s="1"/>
  <c r="I463" i="1" s="1"/>
  <c r="I493" i="1"/>
  <c r="I436" i="1"/>
  <c r="I393" i="1"/>
  <c r="I392" i="1" s="1"/>
  <c r="I483" i="1"/>
  <c r="I451" i="1"/>
  <c r="I387" i="1"/>
  <c r="I386" i="1" s="1"/>
  <c r="I430" i="1"/>
  <c r="I429" i="1" s="1"/>
  <c r="I385" i="1" l="1"/>
  <c r="I384" i="1"/>
  <c r="I383" i="1" s="1"/>
  <c r="I482" i="1"/>
  <c r="I435" i="1"/>
  <c r="I420" i="1" s="1"/>
  <c r="I419" i="1" s="1"/>
  <c r="I492" i="1"/>
  <c r="I491" i="1" s="1"/>
  <c r="I490" i="1" s="1"/>
  <c r="I489" i="1" s="1"/>
  <c r="I368" i="1"/>
  <c r="I367" i="1" l="1"/>
  <c r="I481" i="1"/>
  <c r="I480" i="1" s="1"/>
  <c r="I462" i="1"/>
  <c r="I488" i="1"/>
  <c r="I333" i="1"/>
  <c r="I331" i="1"/>
  <c r="I319" i="1"/>
  <c r="I318" i="1" s="1"/>
  <c r="I317" i="1" s="1"/>
  <c r="I315" i="1"/>
  <c r="I314" i="1" s="1"/>
  <c r="I313" i="1" s="1"/>
  <c r="I311" i="1"/>
  <c r="I310" i="1" s="1"/>
  <c r="I309" i="1" s="1"/>
  <c r="I300" i="1"/>
  <c r="I299" i="1" s="1"/>
  <c r="I298" i="1" s="1"/>
  <c r="I294" i="1"/>
  <c r="I282" i="1"/>
  <c r="I276" i="1"/>
  <c r="I275" i="1" s="1"/>
  <c r="I274" i="1" s="1"/>
  <c r="I461" i="1" l="1"/>
  <c r="I359" i="1" s="1"/>
  <c r="I341" i="1"/>
  <c r="I340" i="1" s="1"/>
  <c r="I330" i="1"/>
  <c r="I329" i="1" s="1"/>
  <c r="I325" i="1" s="1"/>
  <c r="I293" i="1"/>
  <c r="I292" i="1" s="1"/>
  <c r="I281" i="1"/>
  <c r="I280" i="1" s="1"/>
  <c r="I273" i="1"/>
  <c r="I272" i="1" s="1"/>
  <c r="I279" i="1" l="1"/>
  <c r="I278" i="1" s="1"/>
  <c r="I324" i="1"/>
  <c r="I308" i="1"/>
  <c r="I307" i="1" s="1"/>
  <c r="I271" i="1" l="1"/>
  <c r="I306" i="1"/>
  <c r="I95" i="1"/>
  <c r="I144" i="1"/>
  <c r="I143" i="1" s="1"/>
  <c r="I201" i="1"/>
  <c r="I200" i="1" s="1"/>
  <c r="I199" i="1" s="1"/>
  <c r="I129" i="1"/>
  <c r="I127" i="1"/>
  <c r="I126" i="1" s="1"/>
  <c r="I121" i="1"/>
  <c r="I119" i="1"/>
  <c r="I97" i="1"/>
  <c r="I66" i="1"/>
  <c r="I65" i="1" s="1"/>
  <c r="I63" i="1"/>
  <c r="I50" i="1"/>
  <c r="I49" i="1" s="1"/>
  <c r="I48" i="1" s="1"/>
  <c r="I46" i="1"/>
  <c r="I44" i="1"/>
  <c r="I39" i="1"/>
  <c r="I38" i="1" s="1"/>
  <c r="I37" i="1" s="1"/>
  <c r="I36" i="1" s="1"/>
  <c r="I20" i="1"/>
  <c r="I14" i="1"/>
  <c r="I13" i="1" s="1"/>
  <c r="I12" i="1" s="1"/>
  <c r="I11" i="1" s="1"/>
  <c r="I10" i="1" s="1"/>
  <c r="I142" i="1" l="1"/>
  <c r="I19" i="1"/>
  <c r="I18" i="1" s="1"/>
  <c r="I17" i="1" s="1"/>
  <c r="I62" i="1"/>
  <c r="I61" i="1" s="1"/>
  <c r="I60" i="1" s="1"/>
  <c r="I124" i="1"/>
  <c r="I123" i="1" s="1"/>
  <c r="I125" i="1"/>
  <c r="I94" i="1"/>
  <c r="I93" i="1" s="1"/>
  <c r="I270" i="1"/>
  <c r="I197" i="1"/>
  <c r="I149" i="1" s="1"/>
  <c r="I43" i="1"/>
  <c r="I42" i="1" s="1"/>
  <c r="I118" i="1"/>
  <c r="I117" i="1" s="1"/>
  <c r="I116" i="1" s="1"/>
  <c r="I92" i="1" l="1"/>
  <c r="I91" i="1" s="1"/>
  <c r="I90" i="1" s="1"/>
  <c r="I41" i="1"/>
  <c r="I16" i="1"/>
  <c r="I115" i="1"/>
  <c r="I114" i="1" s="1"/>
  <c r="I9" i="1" l="1"/>
  <c r="I8" i="1" l="1"/>
  <c r="I511" i="1" s="1"/>
</calcChain>
</file>

<file path=xl/sharedStrings.xml><?xml version="1.0" encoding="utf-8"?>
<sst xmlns="http://schemas.openxmlformats.org/spreadsheetml/2006/main" count="2221" uniqueCount="915">
  <si>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</si>
  <si>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</si>
  <si>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</si>
  <si>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</si>
  <si>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</si>
  <si>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</si>
  <si>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</si>
  <si>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</si>
  <si>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</si>
  <si>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</si>
  <si>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</si>
  <si>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</si>
  <si>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</si>
  <si>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</si>
  <si>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</si>
  <si>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</si>
  <si>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</si>
  <si>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</si>
  <si>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</si>
  <si>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</si>
  <si>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</si>
  <si>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</si>
  <si>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</si>
  <si>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</si>
  <si>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</si>
  <si>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</si>
  <si>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</si>
  <si>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</si>
  <si>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</si>
  <si>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</si>
  <si>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</si>
  <si>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</si>
  <si>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</si>
  <si>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</si>
  <si>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</si>
  <si>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</si>
  <si>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</si>
  <si>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</si>
  <si>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</si>
  <si>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</si>
  <si>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</si>
  <si>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</si>
  <si>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</si>
  <si>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</si>
  <si>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</si>
  <si>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</si>
  <si>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</si>
  <si>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</si>
  <si>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</si>
  <si>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</si>
  <si>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</si>
  <si>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</si>
  <si>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</si>
  <si>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</si>
  <si>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выплаты населению</t>
  </si>
  <si>
    <t/>
  </si>
  <si>
    <t>Другие вопросы в области образования</t>
  </si>
  <si>
    <t>0709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</si>
  <si>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</si>
  <si>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</si>
  <si>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</si>
  <si>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</si>
  <si>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</si>
  <si>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</si>
  <si>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</si>
  <si>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</si>
  <si>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</si>
  <si>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</si>
  <si>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</si>
  <si>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</si>
  <si>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</si>
  <si>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</si>
  <si>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</si>
  <si>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</si>
  <si>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</si>
  <si>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</si>
  <si>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</si>
  <si>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</si>
  <si>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</si>
  <si>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</si>
  <si>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</si>
  <si>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</si>
  <si>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</si>
  <si>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</si>
  <si>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</si>
  <si>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</si>
  <si>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</si>
  <si>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</si>
  <si>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</si>
  <si>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</si>
  <si>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</si>
  <si>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</si>
  <si>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</si>
  <si>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</si>
  <si>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</si>
  <si>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</si>
  <si>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</si>
  <si>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</si>
  <si>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</si>
  <si>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</si>
  <si>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</si>
  <si>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</si>
  <si>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</si>
  <si>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</si>
  <si>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Социальное обеспечение население</t>
  </si>
  <si>
    <t>Резервные средства</t>
  </si>
  <si>
    <t>Другие вопросы в области национальной экономики</t>
  </si>
  <si>
    <t>0412</t>
  </si>
  <si>
    <t>320</t>
  </si>
  <si>
    <t>Всего</t>
  </si>
  <si>
    <t>Культура и кинематография</t>
  </si>
  <si>
    <t>Физическая культура и спорт</t>
  </si>
  <si>
    <t>71</t>
  </si>
  <si>
    <t>72</t>
  </si>
  <si>
    <t>73</t>
  </si>
  <si>
    <t>74</t>
  </si>
  <si>
    <t>75</t>
  </si>
  <si>
    <t>154</t>
  </si>
  <si>
    <t>155</t>
  </si>
  <si>
    <t>156</t>
  </si>
  <si>
    <t>157</t>
  </si>
  <si>
    <t>158</t>
  </si>
  <si>
    <t>165</t>
  </si>
  <si>
    <t>220</t>
  </si>
  <si>
    <t>221</t>
  </si>
  <si>
    <t>228</t>
  </si>
  <si>
    <t>229</t>
  </si>
  <si>
    <t>230</t>
  </si>
  <si>
    <t>234</t>
  </si>
  <si>
    <t>235</t>
  </si>
  <si>
    <t>236</t>
  </si>
  <si>
    <t>237</t>
  </si>
  <si>
    <t>238</t>
  </si>
  <si>
    <t>239</t>
  </si>
  <si>
    <t>241</t>
  </si>
  <si>
    <t>242</t>
  </si>
  <si>
    <t>248</t>
  </si>
  <si>
    <t>249</t>
  </si>
  <si>
    <t>250</t>
  </si>
  <si>
    <t>251</t>
  </si>
  <si>
    <t>252</t>
  </si>
  <si>
    <t>261</t>
  </si>
  <si>
    <t>262</t>
  </si>
  <si>
    <t>263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</si>
  <si>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</si>
  <si>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</si>
  <si>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</si>
  <si>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</si>
  <si>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</si>
  <si>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</si>
  <si>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</si>
  <si>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</si>
  <si>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</si>
  <si>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</si>
  <si>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</si>
  <si>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</si>
  <si>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</si>
  <si>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</si>
  <si>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</si>
  <si>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</si>
  <si>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</si>
  <si>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</si>
  <si>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</si>
  <si>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</si>
  <si>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</si>
  <si>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</si>
  <si>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309</t>
  </si>
  <si>
    <t>311</t>
  </si>
  <si>
    <t>314</t>
  </si>
  <si>
    <t>315</t>
  </si>
  <si>
    <t>316</t>
  </si>
  <si>
    <t>317</t>
  </si>
  <si>
    <t>318</t>
  </si>
  <si>
    <t>319</t>
  </si>
  <si>
    <t>385</t>
  </si>
  <si>
    <t>386</t>
  </si>
  <si>
    <t>387</t>
  </si>
  <si>
    <t>800</t>
  </si>
  <si>
    <t>850</t>
  </si>
  <si>
    <t>395</t>
  </si>
  <si>
    <t>397</t>
  </si>
  <si>
    <t>398</t>
  </si>
  <si>
    <t>399</t>
  </si>
  <si>
    <t>400</t>
  </si>
  <si>
    <t>401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</si>
  <si>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</si>
  <si>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</si>
  <si>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</si>
  <si>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</si>
  <si>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</si>
  <si>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</si>
  <si>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</si>
  <si>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</si>
  <si>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</si>
  <si>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Бюджетные инвестиции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</si>
  <si>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</si>
  <si>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</si>
  <si>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</si>
  <si>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</si>
  <si>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</si>
  <si>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</si>
  <si>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</si>
  <si>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</si>
  <si>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</si>
  <si>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</si>
  <si>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</si>
  <si>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</si>
  <si>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</si>
  <si>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</si>
  <si>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</si>
  <si>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</si>
  <si>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</si>
  <si>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</si>
  <si>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</si>
  <si>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66</t>
  </si>
  <si>
    <t>67</t>
  </si>
  <si>
    <t>68</t>
  </si>
  <si>
    <t>76</t>
  </si>
  <si>
    <t>77</t>
  </si>
  <si>
    <t>78</t>
  </si>
  <si>
    <t>79</t>
  </si>
  <si>
    <t>80</t>
  </si>
  <si>
    <t>89</t>
  </si>
  <si>
    <t>90</t>
  </si>
  <si>
    <t>91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</si>
  <si>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</si>
  <si>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</si>
  <si>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</si>
  <si>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</si>
  <si>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</si>
  <si>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</si>
  <si>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</si>
  <si>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</si>
  <si>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</si>
  <si>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</si>
  <si>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</si>
  <si>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</si>
  <si>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</si>
  <si>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</si>
  <si>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</si>
  <si>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</si>
  <si>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</si>
  <si>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</si>
  <si>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</si>
  <si>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</si>
  <si>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</si>
  <si>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</si>
  <si>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</si>
  <si>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</si>
  <si>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211</t>
  </si>
  <si>
    <t>212</t>
  </si>
  <si>
    <t>278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</si>
  <si>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</si>
  <si>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</si>
  <si>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</si>
  <si>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</si>
  <si>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</si>
  <si>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</si>
  <si>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</si>
  <si>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</si>
  <si>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</si>
  <si>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</si>
  <si>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</si>
  <si>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</si>
  <si>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</si>
  <si>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</si>
  <si>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</si>
  <si>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</si>
  <si>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</si>
  <si>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</si>
  <si>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</si>
  <si>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</si>
  <si>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</si>
  <si>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</si>
  <si>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</si>
  <si>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</si>
  <si>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</si>
  <si>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</si>
  <si>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</si>
  <si>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</si>
  <si>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1200000000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</si>
  <si>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</si>
  <si>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</si>
  <si>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</si>
  <si>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</si>
  <si>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</si>
  <si>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Муниципальная программа "Охрана окружающей среды в Пировском районе"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</si>
  <si>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</si>
  <si>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</si>
  <si>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</si>
  <si>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</si>
  <si>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</si>
  <si>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</si>
  <si>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</si>
  <si>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</si>
  <si>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</si>
  <si>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</si>
  <si>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</si>
  <si>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</si>
  <si>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</si>
  <si>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</si>
  <si>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</si>
  <si>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</si>
  <si>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</si>
  <si>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</si>
  <si>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0610000000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</si>
  <si>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</si>
  <si>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</si>
  <si>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</si>
  <si>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</si>
  <si>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</si>
  <si>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</si>
  <si>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</si>
  <si>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</si>
  <si>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</si>
  <si>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</si>
  <si>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</si>
  <si>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</si>
  <si>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</si>
  <si>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</si>
  <si>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</si>
  <si>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</si>
  <si>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</si>
  <si>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</si>
  <si>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</si>
  <si>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</si>
  <si>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</si>
  <si>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</si>
  <si>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</si>
  <si>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</si>
  <si>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</si>
  <si>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</si>
  <si>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</si>
  <si>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</si>
  <si>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331</t>
  </si>
  <si>
    <t>393</t>
  </si>
  <si>
    <t>394</t>
  </si>
  <si>
    <t>402</t>
  </si>
  <si>
    <t>403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</si>
  <si>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</si>
  <si>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</si>
  <si>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</si>
  <si>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</si>
  <si>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</si>
  <si>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</si>
  <si>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</si>
  <si>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</si>
  <si>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</si>
  <si>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</si>
  <si>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</si>
  <si>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0830000251</t>
  </si>
  <si>
    <t xml:space="preserve">Молодежная политика </t>
  </si>
  <si>
    <t>0703</t>
  </si>
  <si>
    <t>Дополнительное образование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</si>
  <si>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</si>
  <si>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1330000000</t>
  </si>
  <si>
    <t>1330001050</t>
  </si>
  <si>
    <t>0840000000</t>
  </si>
  <si>
    <t>Дополнительное образование детей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</si>
  <si>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</si>
  <si>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</si>
  <si>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</si>
  <si>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</si>
  <si>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</si>
  <si>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</si>
  <si>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</si>
  <si>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</si>
  <si>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260</t>
  </si>
  <si>
    <t>269</t>
  </si>
  <si>
    <t>312</t>
  </si>
  <si>
    <t>313</t>
  </si>
  <si>
    <t>396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</si>
  <si>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</si>
  <si>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</si>
  <si>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</si>
  <si>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</si>
  <si>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</si>
  <si>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</si>
  <si>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</si>
  <si>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</si>
  <si>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</si>
  <si>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</si>
  <si>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</si>
  <si>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</si>
  <si>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</si>
  <si>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</si>
  <si>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</si>
  <si>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</si>
  <si>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</si>
  <si>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</si>
  <si>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</si>
  <si>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</si>
  <si>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</si>
  <si>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</si>
  <si>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</si>
  <si>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</si>
  <si>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</si>
  <si>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197</t>
  </si>
  <si>
    <t>198</t>
  </si>
  <si>
    <t>199</t>
  </si>
  <si>
    <t>201</t>
  </si>
  <si>
    <t>253</t>
  </si>
  <si>
    <t>254</t>
  </si>
  <si>
    <t>487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</si>
  <si>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</si>
  <si>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</si>
  <si>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</si>
  <si>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</si>
  <si>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</si>
  <si>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</si>
  <si>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</si>
  <si>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</si>
  <si>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</si>
  <si>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</si>
  <si>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</si>
  <si>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</si>
  <si>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</si>
  <si>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</si>
  <si>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</si>
  <si>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</si>
  <si>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</si>
  <si>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</si>
  <si>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</si>
  <si>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</si>
  <si>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</si>
  <si>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</si>
  <si>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</si>
  <si>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</si>
  <si>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</si>
  <si>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</si>
  <si>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</si>
  <si>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</si>
  <si>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</si>
  <si>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</si>
  <si>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</si>
  <si>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</si>
  <si>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</si>
  <si>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</si>
  <si>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</si>
  <si>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</si>
  <si>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</si>
  <si>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</si>
  <si>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</si>
  <si>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</si>
  <si>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>13200S5090</t>
  </si>
  <si>
    <t>Подпрограмма "Безопасность дорожного движения  Пировского муниципального округа"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</si>
  <si>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</si>
  <si>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>09000S6070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</si>
  <si>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</si>
  <si>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</si>
  <si>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>0500075700</t>
  </si>
  <si>
    <t>Благоустройство</t>
  </si>
  <si>
    <t>0503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</si>
  <si>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</si>
  <si>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</si>
  <si>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</si>
  <si>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</si>
  <si>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</si>
  <si>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</si>
  <si>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</si>
  <si>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</si>
  <si>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</si>
  <si>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</si>
  <si>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</si>
  <si>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</si>
  <si>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</si>
  <si>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</si>
  <si>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</si>
  <si>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</si>
  <si>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</si>
  <si>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</si>
  <si>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</si>
  <si>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</si>
  <si>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</si>
  <si>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</si>
  <si>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</si>
  <si>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</si>
  <si>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</si>
  <si>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</si>
  <si>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</si>
  <si>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</si>
  <si>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</si>
  <si>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</si>
  <si>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</si>
  <si>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</si>
  <si>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</si>
  <si>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</si>
  <si>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</si>
  <si>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</si>
  <si>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</si>
  <si>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</si>
  <si>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</si>
  <si>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</si>
  <si>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Подпрограмма "Господдержка детей сирот, расширение практики применения семейных форм воспитания"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</si>
  <si>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</si>
  <si>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</si>
  <si>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</si>
  <si>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</si>
  <si>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</si>
  <si>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</si>
  <si>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</si>
  <si>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</si>
  <si>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</si>
  <si>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</si>
  <si>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</si>
  <si>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</si>
  <si>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</si>
  <si>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</si>
  <si>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</si>
  <si>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</si>
  <si>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</si>
  <si>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</si>
  <si>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</si>
  <si>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</si>
  <si>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</si>
  <si>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</si>
  <si>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</si>
  <si>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</si>
  <si>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</si>
  <si>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</si>
  <si>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</si>
  <si>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</si>
  <si>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</si>
  <si>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</si>
  <si>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</si>
  <si>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</si>
  <si>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</si>
  <si>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</si>
  <si>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</si>
  <si>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</si>
  <si>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246</t>
  </si>
  <si>
    <t>247</t>
  </si>
  <si>
    <t>277</t>
  </si>
  <si>
    <t>288</t>
  </si>
  <si>
    <t>290</t>
  </si>
  <si>
    <t>391</t>
  </si>
  <si>
    <t>392</t>
  </si>
  <si>
    <t>430</t>
  </si>
  <si>
    <t>431</t>
  </si>
  <si>
    <t>432</t>
  </si>
  <si>
    <t>433</t>
  </si>
  <si>
    <t>441</t>
  </si>
  <si>
    <t>453</t>
  </si>
  <si>
    <t>454</t>
  </si>
  <si>
    <t>455</t>
  </si>
  <si>
    <t>456</t>
  </si>
  <si>
    <t>457</t>
  </si>
  <si>
    <t>458</t>
  </si>
  <si>
    <t>459</t>
  </si>
  <si>
    <t>473</t>
  </si>
  <si>
    <t>474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</si>
  <si>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</si>
  <si>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</si>
  <si>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</si>
  <si>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</si>
  <si>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</si>
  <si>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</si>
  <si>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</si>
  <si>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</si>
  <si>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</si>
  <si>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</si>
  <si>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</si>
  <si>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</si>
  <si>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500</t>
  </si>
  <si>
    <t>501</t>
  </si>
  <si>
    <t>502</t>
  </si>
  <si>
    <t>503</t>
  </si>
  <si>
    <t>504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</si>
  <si>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</si>
  <si>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</si>
  <si>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</si>
  <si>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0830000620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</si>
  <si>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</si>
  <si>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</si>
  <si>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</si>
  <si>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</si>
  <si>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</si>
  <si>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</si>
  <si>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№ 4</t>
  </si>
  <si>
    <t>Отдел образования администрации Пировского муниципального округа</t>
  </si>
  <si>
    <t>64</t>
  </si>
  <si>
    <t>65</t>
  </si>
  <si>
    <t>363</t>
  </si>
  <si>
    <t>364</t>
  </si>
  <si>
    <t>365</t>
  </si>
  <si>
    <t>378</t>
  </si>
  <si>
    <t>379</t>
  </si>
  <si>
    <t>380</t>
  </si>
  <si>
    <t>381</t>
  </si>
  <si>
    <t>382</t>
  </si>
  <si>
    <t>413</t>
  </si>
  <si>
    <t>414</t>
  </si>
  <si>
    <t>493</t>
  </si>
  <si>
    <t>620</t>
  </si>
  <si>
    <t>630</t>
  </si>
  <si>
    <t>Защита населения и территории от чрезвызайных ситуаций природного и техногенного характера, пожарная безопасность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</si>
  <si>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</si>
  <si>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</si>
  <si>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03100S7420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</si>
  <si>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</si>
  <si>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</si>
  <si>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08300L5191</t>
  </si>
  <si>
    <t>0220078460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</si>
  <si>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</si>
  <si>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</si>
  <si>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</si>
  <si>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</si>
  <si>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</si>
  <si>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02100L3040</t>
  </si>
  <si>
    <t>101</t>
  </si>
  <si>
    <t>102</t>
  </si>
  <si>
    <t>103</t>
  </si>
  <si>
    <t>332</t>
  </si>
  <si>
    <t>333</t>
  </si>
  <si>
    <t>1300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</si>
  <si>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</si>
  <si>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</si>
  <si>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</si>
  <si>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</si>
  <si>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</si>
  <si>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</si>
  <si>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</si>
  <si>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</si>
  <si>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</si>
  <si>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03100S6660</t>
  </si>
  <si>
    <t>03100S7490</t>
  </si>
  <si>
    <t>22</t>
  </si>
  <si>
    <t>23</t>
  </si>
  <si>
    <t>24</t>
  </si>
  <si>
    <t>25</t>
  </si>
  <si>
    <t>59</t>
  </si>
  <si>
    <t>60</t>
  </si>
  <si>
    <t>61</t>
  </si>
  <si>
    <t>62</t>
  </si>
  <si>
    <t>63</t>
  </si>
  <si>
    <t>69</t>
  </si>
  <si>
    <t>70</t>
  </si>
  <si>
    <t>133</t>
  </si>
  <si>
    <t>134</t>
  </si>
  <si>
    <t>135</t>
  </si>
  <si>
    <t>139</t>
  </si>
  <si>
    <t>140</t>
  </si>
  <si>
    <t>141</t>
  </si>
  <si>
    <t>142</t>
  </si>
  <si>
    <t>166</t>
  </si>
  <si>
    <t>205</t>
  </si>
  <si>
    <t>206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</si>
  <si>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</si>
  <si>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</si>
  <si>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</si>
  <si>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</si>
  <si>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</si>
  <si>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</si>
  <si>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</si>
  <si>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</si>
  <si>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</si>
  <si>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</si>
  <si>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352</t>
  </si>
  <si>
    <t>353</t>
  </si>
  <si>
    <t>354</t>
  </si>
  <si>
    <t>355</t>
  </si>
  <si>
    <t>356</t>
  </si>
  <si>
    <t>357</t>
  </si>
  <si>
    <t>361</t>
  </si>
  <si>
    <t>362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</si>
  <si>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</si>
  <si>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</si>
  <si>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</si>
  <si>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</si>
  <si>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</si>
  <si>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</si>
  <si>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</si>
  <si>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</si>
  <si>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</si>
  <si>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383</t>
  </si>
  <si>
    <t>384</t>
  </si>
  <si>
    <t>415</t>
  </si>
  <si>
    <t>419</t>
  </si>
  <si>
    <t>420</t>
  </si>
  <si>
    <t>426</t>
  </si>
  <si>
    <t>427</t>
  </si>
  <si>
    <t>428</t>
  </si>
  <si>
    <t>429</t>
  </si>
  <si>
    <t>434</t>
  </si>
  <si>
    <t>435</t>
  </si>
  <si>
    <t>436</t>
  </si>
  <si>
    <t>442</t>
  </si>
  <si>
    <t>443</t>
  </si>
  <si>
    <t>444</t>
  </si>
  <si>
    <t>445</t>
  </si>
  <si>
    <t>448</t>
  </si>
  <si>
    <t>449</t>
  </si>
  <si>
    <t>450</t>
  </si>
  <si>
    <t>451</t>
  </si>
  <si>
    <t>452</t>
  </si>
  <si>
    <t>489</t>
  </si>
  <si>
    <t>490</t>
  </si>
  <si>
    <t>491</t>
  </si>
  <si>
    <t>492</t>
  </si>
  <si>
    <t>2025 год</t>
  </si>
  <si>
    <t>Финансовый отдел администрации Пировского муниципального округа</t>
  </si>
  <si>
    <t>17</t>
  </si>
  <si>
    <t>18</t>
  </si>
  <si>
    <t>95</t>
  </si>
  <si>
    <t>96</t>
  </si>
  <si>
    <t>97</t>
  </si>
  <si>
    <t>98</t>
  </si>
  <si>
    <t>99</t>
  </si>
  <si>
    <t>136</t>
  </si>
  <si>
    <t>137</t>
  </si>
  <si>
    <t>138</t>
  </si>
  <si>
    <t>148</t>
  </si>
  <si>
    <t>149</t>
  </si>
  <si>
    <t>150</t>
  </si>
  <si>
    <t>151</t>
  </si>
  <si>
    <t>152</t>
  </si>
  <si>
    <t>153</t>
  </si>
  <si>
    <t>159</t>
  </si>
  <si>
    <t>160</t>
  </si>
  <si>
    <t>161</t>
  </si>
  <si>
    <t>167</t>
  </si>
  <si>
    <t>168</t>
  </si>
  <si>
    <t>169</t>
  </si>
  <si>
    <t>170</t>
  </si>
  <si>
    <t>171</t>
  </si>
  <si>
    <t>172</t>
  </si>
  <si>
    <t>173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</si>
  <si>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</si>
  <si>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</si>
  <si>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</si>
  <si>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</si>
  <si>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</si>
  <si>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</si>
  <si>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</si>
  <si>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</si>
  <si>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</si>
  <si>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</si>
  <si>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</si>
  <si>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</si>
  <si>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</si>
  <si>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</si>
  <si>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207</t>
  </si>
  <si>
    <t>208</t>
  </si>
  <si>
    <t>209</t>
  </si>
  <si>
    <t>210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</si>
  <si>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</si>
  <si>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</si>
  <si>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</si>
  <si>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</si>
  <si>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</si>
  <si>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</si>
  <si>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</si>
  <si>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</si>
  <si>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</si>
  <si>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225</t>
  </si>
  <si>
    <t>226</t>
  </si>
  <si>
    <t>227</t>
  </si>
  <si>
    <t>231</t>
  </si>
  <si>
    <t>232</t>
  </si>
  <si>
    <t>233</t>
  </si>
  <si>
    <t>243</t>
  </si>
  <si>
    <t>244</t>
  </si>
  <si>
    <t>245</t>
  </si>
  <si>
    <t>255</t>
  </si>
  <si>
    <t>256</t>
  </si>
  <si>
    <t>257</t>
  </si>
  <si>
    <t>264</t>
  </si>
  <si>
    <t>265</t>
  </si>
  <si>
    <t>266</t>
  </si>
  <si>
    <t>279</t>
  </si>
  <si>
    <t>280</t>
  </si>
  <si>
    <t>281</t>
  </si>
  <si>
    <t>289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</si>
  <si>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</si>
  <si>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</si>
  <si>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</si>
  <si>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</si>
  <si>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</si>
  <si>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</si>
  <si>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</si>
  <si>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</si>
  <si>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</si>
  <si>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</si>
  <si>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321</t>
  </si>
  <si>
    <t>322</t>
  </si>
  <si>
    <t>323</t>
  </si>
  <si>
    <t>324</t>
  </si>
  <si>
    <t>325</t>
  </si>
  <si>
    <t>358</t>
  </si>
  <si>
    <t>359</t>
  </si>
  <si>
    <t>360</t>
  </si>
  <si>
    <t>375</t>
  </si>
  <si>
    <t>376</t>
  </si>
  <si>
    <t>377</t>
  </si>
  <si>
    <t>404</t>
  </si>
  <si>
    <t>405</t>
  </si>
  <si>
    <t>406</t>
  </si>
  <si>
    <t>411</t>
  </si>
  <si>
    <t>412</t>
  </si>
  <si>
    <t>416</t>
  </si>
  <si>
    <t>417</t>
  </si>
  <si>
    <t>418</t>
  </si>
  <si>
    <t>437</t>
  </si>
  <si>
    <t>438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</si>
  <si>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</si>
  <si>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</si>
  <si>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</si>
  <si>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</si>
  <si>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</si>
  <si>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</si>
  <si>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</si>
  <si>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</si>
  <si>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</si>
  <si>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</si>
  <si>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</si>
  <si>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</si>
  <si>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</si>
  <si>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494</t>
  </si>
  <si>
    <t>495</t>
  </si>
  <si>
    <t>496</t>
  </si>
  <si>
    <t>497</t>
  </si>
  <si>
    <t>498</t>
  </si>
  <si>
    <t>499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</si>
  <si>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</si>
  <si>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1220000000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</si>
  <si>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</si>
  <si>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1220079170</t>
  </si>
  <si>
    <t>505</t>
  </si>
  <si>
    <t>506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</si>
  <si>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</si>
  <si>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</si>
  <si>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</si>
  <si>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 xml:space="preserve">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</si>
  <si>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</si>
  <si>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</si>
  <si>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</si>
  <si>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Реализация муниципальных программ развития малого и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</si>
  <si>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 xml:space="preserve">Реализация отдельных мер по обеспечения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</si>
  <si>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</si>
  <si>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Реализация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</si>
  <si>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</si>
  <si>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</si>
  <si>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Организация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</si>
  <si>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 xml:space="preserve">Поддержка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</si>
  <si>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</si>
  <si>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</si>
  <si>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</si>
  <si>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</si>
  <si>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</si>
  <si>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</si>
  <si>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>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</si>
  <si>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Обслуживание государственного (муниципального) внутреннего долга</t>
  </si>
  <si>
    <t>Реализация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</si>
  <si>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</si>
  <si>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Непрограммные расходы окружного Совета депутатов</t>
  </si>
  <si>
    <t xml:space="preserve">Проведение спортивно-массовых мероприятий в рамках подпрограммы "Развитие адаптивной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</si>
  <si>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>к  Решению окружного Совета депутатов "О бюджете Пировского муниципального округа на 2024 год и на плановый период 2025 - 2026 годов"</t>
  </si>
  <si>
    <t xml:space="preserve">от   декабря 2023   № </t>
  </si>
  <si>
    <t>Ведомственная структура расходов бюджета Пировского муниципального округа на 2024 год  и плановый период 2025-2026 года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</si>
  <si>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</si>
  <si>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02100S5820</t>
  </si>
  <si>
    <t>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работникови общеобразовательных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</si>
  <si>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образования, в муниципальных общеобразовательных организациях 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 хозяйственного, учебно-вспомогательного персонала и иных категорий работников  общеобразовательных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</si>
  <si>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государственных гарантий реализации прав 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учавствующих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</si>
  <si>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Приведение зданий и сооружений общеобразовательных организаций в соответствие требованиями законодательства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</si>
  <si>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Обеспечение бесплатным питанием  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</si>
  <si>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</si>
  <si>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</si>
  <si>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Проведение акций, семинаров, форумов в целях развития и поддержки добровольческой (волонтерской) деятельности движения "Волонтеры культуры" в рамках отдельного мероприятия муниципальной программы Пировского муниципального округа "Развитие культуры в Пировском муниципальном округе"</t>
  </si>
  <si>
    <t>0800079060</t>
  </si>
  <si>
    <t>061000710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</si>
  <si>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</si>
  <si>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</si>
  <si>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Подпрограмма  "Энергосбережение и повышение энергетической эффективности в Пировском муниципальном округе"</t>
  </si>
  <si>
    <t>0550000344</t>
  </si>
  <si>
    <t>0550000000</t>
  </si>
  <si>
    <t>Создание условий для повышения эффективности потребления и учета коммунальных ресурсов в рамках подпрограммы"Энергосбережение и повышение энергетической эффективности в Пировском муниципальном округе"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</si>
  <si>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Ликвидация мест несанкционированного размещения отходов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</si>
  <si>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1210079140</t>
  </si>
  <si>
    <t>МЗУ "Специализированная служба в сфере похоронного дела и погребения Пировского муниципального округа"</t>
  </si>
  <si>
    <t>2026 год</t>
  </si>
  <si>
    <t>174</t>
  </si>
  <si>
    <t>175</t>
  </si>
  <si>
    <t>176</t>
  </si>
  <si>
    <t>326</t>
  </si>
  <si>
    <t>327</t>
  </si>
  <si>
    <t>328</t>
  </si>
  <si>
    <t>329</t>
  </si>
  <si>
    <t>330</t>
  </si>
  <si>
    <t>344</t>
  </si>
  <si>
    <t>345</t>
  </si>
  <si>
    <t>346</t>
  </si>
  <si>
    <t>347</t>
  </si>
  <si>
    <t>348</t>
  </si>
  <si>
    <t>349</t>
  </si>
  <si>
    <t>350</t>
  </si>
  <si>
    <t>351</t>
  </si>
  <si>
    <t>388</t>
  </si>
  <si>
    <t>389</t>
  </si>
  <si>
    <t>390</t>
  </si>
  <si>
    <t>439</t>
  </si>
  <si>
    <t>440</t>
  </si>
  <si>
    <t>446</t>
  </si>
  <si>
    <t>447</t>
  </si>
  <si>
    <t>475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</si>
  <si>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</si>
  <si>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09000S6680</t>
  </si>
  <si>
    <t>143</t>
  </si>
  <si>
    <t>144</t>
  </si>
  <si>
    <t>145</t>
  </si>
  <si>
    <t>146</t>
  </si>
  <si>
    <t>147</t>
  </si>
  <si>
    <t>162</t>
  </si>
  <si>
    <t>163</t>
  </si>
  <si>
    <t>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</si>
</sst>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00000000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2" borderId="0" xfId="0" applyNumberFormat="1" applyFont="1" applyFill="1"/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0" fontId="6" fillId="2" borderId="2" xfId="0" quotePrefix="1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vertical="justify" wrapText="1"/>
    </xf>
    <xf numFmtId="2" fontId="1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horizontal="center" vertical="justify"/>
    </xf>
    <xf numFmtId="49" fontId="2" fillId="0" borderId="2" xfId="0" applyNumberFormat="1" applyFont="1" applyFill="1" applyBorder="1" applyAlignment="1">
      <alignment horizontal="center" vertical="justify"/>
    </xf>
    <xf numFmtId="0" fontId="1" fillId="0" borderId="0" xfId="0" applyFont="1" applyFill="1"/>
    <xf numFmtId="4" fontId="1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/>
    </xf>
    <xf numFmtId="4" fontId="2" fillId="0" borderId="2" xfId="0" applyNumberFormat="1" applyFont="1" applyFill="1" applyBorder="1" applyAlignment="1">
      <alignment horizontal="right" vertical="justify"/>
    </xf>
    <xf numFmtId="4" fontId="5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center" vertical="justify"/>
    </xf>
    <xf numFmtId="165" fontId="1" fillId="2" borderId="0" xfId="0" applyNumberFormat="1" applyFont="1" applyFill="1"/>
    <xf numFmtId="0" fontId="2" fillId="2" borderId="3" xfId="0" applyFont="1" applyFill="1" applyBorder="1" applyAlignment="1">
      <alignment horizontal="right" vertical="justify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7"/>
  <sheetViews>
    <sheetView tabSelected="1" view="pageBreakPreview" topLeftCell="A249" zoomScaleNormal="100" zoomScaleSheetLayoutView="100" workbookViewId="0">
      <selection activeCell="B146" sqref="B146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4.57031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7.42578125" style="7" customWidth="1"/>
    <col min="12" max="12" width="18.42578125" style="7" customWidth="1"/>
    <col min="13" max="16384" width="9.140625" style="7"/>
  </cols>
  <sheetData>
    <row r="1" spans="1:13" x14ac:dyDescent="0.25">
      <c r="D1" s="77" t="s">
        <v>578</v>
      </c>
      <c r="E1" s="77"/>
      <c r="F1" s="77"/>
      <c r="G1" s="77"/>
      <c r="H1" s="77"/>
      <c r="I1" s="77"/>
    </row>
    <row r="2" spans="1:13" ht="15.75" customHeight="1" x14ac:dyDescent="0.25">
      <c r="D2" s="80" t="s">
        <v>856</v>
      </c>
      <c r="E2" s="80"/>
      <c r="F2" s="80"/>
      <c r="G2" s="80"/>
      <c r="H2" s="80"/>
      <c r="I2" s="80"/>
    </row>
    <row r="3" spans="1:13" ht="40.5" customHeight="1" x14ac:dyDescent="0.25">
      <c r="D3" s="80"/>
      <c r="E3" s="80"/>
      <c r="F3" s="80"/>
      <c r="G3" s="80"/>
      <c r="H3" s="80"/>
      <c r="I3" s="80"/>
    </row>
    <row r="4" spans="1:13" x14ac:dyDescent="0.25">
      <c r="D4" s="78" t="s">
        <v>857</v>
      </c>
      <c r="E4" s="78"/>
      <c r="F4" s="78"/>
      <c r="G4" s="78"/>
      <c r="H4" s="78"/>
      <c r="I4" s="78"/>
    </row>
    <row r="5" spans="1:13" x14ac:dyDescent="0.25">
      <c r="A5" s="79" t="s">
        <v>858</v>
      </c>
      <c r="B5" s="79"/>
      <c r="C5" s="79"/>
      <c r="D5" s="79"/>
      <c r="E5" s="79"/>
      <c r="F5" s="79"/>
      <c r="G5" s="79"/>
      <c r="H5" s="79"/>
      <c r="I5" s="79"/>
    </row>
    <row r="6" spans="1:13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568</v>
      </c>
      <c r="H6" s="3" t="s">
        <v>699</v>
      </c>
      <c r="I6" s="2" t="s">
        <v>880</v>
      </c>
    </row>
    <row r="7" spans="1:13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3" ht="31.5" x14ac:dyDescent="0.25">
      <c r="A8" s="1" t="s">
        <v>378</v>
      </c>
      <c r="B8" s="24" t="s">
        <v>569</v>
      </c>
      <c r="C8" s="25">
        <v>670</v>
      </c>
      <c r="D8" s="13"/>
      <c r="E8" s="25"/>
      <c r="F8" s="25"/>
      <c r="G8" s="26">
        <f>G9+G90+G114+G149+G226+G207+G81</f>
        <v>175125.23000000004</v>
      </c>
      <c r="H8" s="26">
        <f>H9+H90+H114+H149+H226+H207+H81</f>
        <v>148410.51</v>
      </c>
      <c r="I8" s="26">
        <f>I9+I90+I114+I149+I226+I207+I81</f>
        <v>145654.71000000002</v>
      </c>
      <c r="J8" s="4"/>
      <c r="K8" s="4"/>
      <c r="L8" s="4"/>
      <c r="M8" s="4"/>
    </row>
    <row r="9" spans="1:13" x14ac:dyDescent="0.25">
      <c r="A9" s="1" t="s">
        <v>379</v>
      </c>
      <c r="B9" s="24" t="s">
        <v>60</v>
      </c>
      <c r="C9" s="25">
        <v>670</v>
      </c>
      <c r="D9" s="13" t="s">
        <v>61</v>
      </c>
      <c r="E9" s="25"/>
      <c r="F9" s="25"/>
      <c r="G9" s="26">
        <f>G10+G16+G36+G41+G30</f>
        <v>95705.95</v>
      </c>
      <c r="H9" s="26">
        <f>H10+H16+H36+H41+H30</f>
        <v>74695.550000000017</v>
      </c>
      <c r="I9" s="26">
        <f>I10+I16+I36+I41+I30</f>
        <v>72548.650000000009</v>
      </c>
      <c r="J9" s="4"/>
      <c r="K9" s="47"/>
      <c r="L9" s="72"/>
    </row>
    <row r="10" spans="1:13" ht="54" customHeight="1" x14ac:dyDescent="0.25">
      <c r="A10" s="1" t="s">
        <v>380</v>
      </c>
      <c r="B10" s="23" t="s">
        <v>360</v>
      </c>
      <c r="C10" s="27">
        <v>670</v>
      </c>
      <c r="D10" s="28" t="s">
        <v>73</v>
      </c>
      <c r="E10" s="27"/>
      <c r="F10" s="27"/>
      <c r="G10" s="18">
        <f t="shared" ref="G10:I10" si="0">G11</f>
        <v>2409.4499999999998</v>
      </c>
      <c r="H10" s="18">
        <f t="shared" si="0"/>
        <v>2409.44</v>
      </c>
      <c r="I10" s="18">
        <f t="shared" si="0"/>
        <v>2409.4499999999998</v>
      </c>
      <c r="J10" s="5"/>
      <c r="K10" s="72"/>
    </row>
    <row r="11" spans="1:13" ht="31.5" x14ac:dyDescent="0.25">
      <c r="A11" s="1" t="s">
        <v>381</v>
      </c>
      <c r="B11" s="23" t="s">
        <v>405</v>
      </c>
      <c r="C11" s="27">
        <v>670</v>
      </c>
      <c r="D11" s="28" t="s">
        <v>73</v>
      </c>
      <c r="E11" s="27">
        <v>2100000000</v>
      </c>
      <c r="F11" s="27"/>
      <c r="G11" s="18">
        <f t="shared" ref="G11:I14" si="1">G12</f>
        <v>2409.4499999999998</v>
      </c>
      <c r="H11" s="18">
        <f t="shared" si="1"/>
        <v>2409.44</v>
      </c>
      <c r="I11" s="18">
        <f t="shared" si="1"/>
        <v>2409.4499999999998</v>
      </c>
      <c r="J11" s="9"/>
    </row>
    <row r="12" spans="1:13" ht="31.5" x14ac:dyDescent="0.25">
      <c r="A12" s="1" t="s">
        <v>382</v>
      </c>
      <c r="B12" s="23" t="s">
        <v>406</v>
      </c>
      <c r="C12" s="27">
        <v>670</v>
      </c>
      <c r="D12" s="28" t="s">
        <v>73</v>
      </c>
      <c r="E12" s="27">
        <v>2110000000</v>
      </c>
      <c r="F12" s="27"/>
      <c r="G12" s="18">
        <f t="shared" si="1"/>
        <v>2409.4499999999998</v>
      </c>
      <c r="H12" s="18">
        <f t="shared" si="1"/>
        <v>2409.44</v>
      </c>
      <c r="I12" s="18">
        <f t="shared" si="1"/>
        <v>2409.4499999999998</v>
      </c>
      <c r="J12" s="9"/>
    </row>
    <row r="13" spans="1:13" ht="60.75" customHeight="1" x14ac:dyDescent="0.25">
      <c r="A13" s="1" t="s">
        <v>383</v>
      </c>
      <c r="B13" s="23" t="s">
        <v>74</v>
      </c>
      <c r="C13" s="27">
        <v>670</v>
      </c>
      <c r="D13" s="28" t="s">
        <v>73</v>
      </c>
      <c r="E13" s="27">
        <v>2110000250</v>
      </c>
      <c r="F13" s="27"/>
      <c r="G13" s="18">
        <f t="shared" si="1"/>
        <v>2409.4499999999998</v>
      </c>
      <c r="H13" s="18">
        <f t="shared" si="1"/>
        <v>2409.44</v>
      </c>
      <c r="I13" s="18">
        <f t="shared" si="1"/>
        <v>2409.4499999999998</v>
      </c>
    </row>
    <row r="14" spans="1:13" ht="82.5" customHeight="1" x14ac:dyDescent="0.25">
      <c r="A14" s="1" t="s">
        <v>384</v>
      </c>
      <c r="B14" s="23" t="s">
        <v>253</v>
      </c>
      <c r="C14" s="27">
        <v>670</v>
      </c>
      <c r="D14" s="28" t="s">
        <v>73</v>
      </c>
      <c r="E14" s="27">
        <v>2110000250</v>
      </c>
      <c r="F14" s="27">
        <v>100</v>
      </c>
      <c r="G14" s="18">
        <f t="shared" si="1"/>
        <v>2409.4499999999998</v>
      </c>
      <c r="H14" s="18">
        <f t="shared" si="1"/>
        <v>2409.44</v>
      </c>
      <c r="I14" s="18">
        <f t="shared" si="1"/>
        <v>2409.4499999999998</v>
      </c>
      <c r="J14" s="9"/>
    </row>
    <row r="15" spans="1:13" ht="31.5" x14ac:dyDescent="0.25">
      <c r="A15" s="1" t="s">
        <v>385</v>
      </c>
      <c r="B15" s="23" t="s">
        <v>76</v>
      </c>
      <c r="C15" s="27">
        <v>670</v>
      </c>
      <c r="D15" s="28" t="s">
        <v>73</v>
      </c>
      <c r="E15" s="27">
        <v>2110000250</v>
      </c>
      <c r="F15" s="27">
        <v>120</v>
      </c>
      <c r="G15" s="66">
        <v>2409.4499999999998</v>
      </c>
      <c r="H15" s="66">
        <v>2409.44</v>
      </c>
      <c r="I15" s="66">
        <v>2409.4499999999998</v>
      </c>
      <c r="J15" s="9"/>
    </row>
    <row r="16" spans="1:13" ht="65.25" customHeight="1" x14ac:dyDescent="0.25">
      <c r="A16" s="1" t="s">
        <v>386</v>
      </c>
      <c r="B16" s="23" t="s">
        <v>254</v>
      </c>
      <c r="C16" s="27">
        <v>670</v>
      </c>
      <c r="D16" s="28" t="s">
        <v>80</v>
      </c>
      <c r="E16" s="27"/>
      <c r="F16" s="27"/>
      <c r="G16" s="18">
        <f t="shared" ref="G16:I18" si="2">G17</f>
        <v>91118.399999999994</v>
      </c>
      <c r="H16" s="18">
        <f t="shared" si="2"/>
        <v>70008.010000000009</v>
      </c>
      <c r="I16" s="18">
        <f t="shared" si="2"/>
        <v>67861.700000000012</v>
      </c>
      <c r="J16" s="9"/>
    </row>
    <row r="17" spans="1:10" ht="31.5" x14ac:dyDescent="0.25">
      <c r="A17" s="1" t="s">
        <v>387</v>
      </c>
      <c r="B17" s="23" t="s">
        <v>405</v>
      </c>
      <c r="C17" s="27">
        <v>670</v>
      </c>
      <c r="D17" s="28" t="s">
        <v>80</v>
      </c>
      <c r="E17" s="27">
        <v>2100000000</v>
      </c>
      <c r="F17" s="27"/>
      <c r="G17" s="18">
        <f>G18+G27</f>
        <v>91118.399999999994</v>
      </c>
      <c r="H17" s="18">
        <f>H18+H27</f>
        <v>70008.010000000009</v>
      </c>
      <c r="I17" s="18">
        <f>I18+I27</f>
        <v>67861.700000000012</v>
      </c>
      <c r="J17" s="9"/>
    </row>
    <row r="18" spans="1:10" ht="31.5" x14ac:dyDescent="0.25">
      <c r="A18" s="1" t="s">
        <v>388</v>
      </c>
      <c r="B18" s="23" t="s">
        <v>406</v>
      </c>
      <c r="C18" s="27">
        <v>670</v>
      </c>
      <c r="D18" s="28" t="s">
        <v>80</v>
      </c>
      <c r="E18" s="27">
        <v>2110000000</v>
      </c>
      <c r="F18" s="27"/>
      <c r="G18" s="18">
        <f t="shared" si="2"/>
        <v>70220</v>
      </c>
      <c r="H18" s="18">
        <f t="shared" si="2"/>
        <v>49109.61</v>
      </c>
      <c r="I18" s="18">
        <f t="shared" si="2"/>
        <v>46963.3</v>
      </c>
      <c r="J18" s="9"/>
    </row>
    <row r="19" spans="1:10" ht="63" customHeight="1" x14ac:dyDescent="0.25">
      <c r="A19" s="1" t="s">
        <v>389</v>
      </c>
      <c r="B19" s="23" t="s">
        <v>74</v>
      </c>
      <c r="C19" s="27">
        <v>670</v>
      </c>
      <c r="D19" s="28" t="s">
        <v>80</v>
      </c>
      <c r="E19" s="27">
        <v>2110000250</v>
      </c>
      <c r="F19" s="27"/>
      <c r="G19" s="18">
        <f>G20+G22+G24</f>
        <v>70220</v>
      </c>
      <c r="H19" s="18">
        <f t="shared" ref="H19:I19" si="3">H20+H22+H24</f>
        <v>49109.61</v>
      </c>
      <c r="I19" s="18">
        <f t="shared" si="3"/>
        <v>46963.3</v>
      </c>
      <c r="J19" s="9"/>
    </row>
    <row r="20" spans="1:10" ht="80.25" customHeight="1" x14ac:dyDescent="0.25">
      <c r="A20" s="1" t="s">
        <v>390</v>
      </c>
      <c r="B20" s="23" t="s">
        <v>255</v>
      </c>
      <c r="C20" s="27">
        <v>670</v>
      </c>
      <c r="D20" s="28" t="s">
        <v>80</v>
      </c>
      <c r="E20" s="27">
        <v>2110000250</v>
      </c>
      <c r="F20" s="27">
        <v>100</v>
      </c>
      <c r="G20" s="18">
        <f t="shared" ref="G20:H20" si="4">G21</f>
        <v>49758.01</v>
      </c>
      <c r="H20" s="18">
        <f t="shared" si="4"/>
        <v>36691.760000000002</v>
      </c>
      <c r="I20" s="18">
        <f>I21</f>
        <v>36269.71</v>
      </c>
      <c r="J20" s="9"/>
    </row>
    <row r="21" spans="1:10" ht="31.5" x14ac:dyDescent="0.25">
      <c r="A21" s="1" t="s">
        <v>391</v>
      </c>
      <c r="B21" s="23" t="s">
        <v>76</v>
      </c>
      <c r="C21" s="27">
        <v>670</v>
      </c>
      <c r="D21" s="28" t="s">
        <v>80</v>
      </c>
      <c r="E21" s="27">
        <v>2110000250</v>
      </c>
      <c r="F21" s="27">
        <v>120</v>
      </c>
      <c r="G21" s="66">
        <f>49758.05-0.04</f>
        <v>49758.01</v>
      </c>
      <c r="H21" s="66">
        <f>37791.76-1100</f>
        <v>36691.760000000002</v>
      </c>
      <c r="I21" s="18">
        <f>38369.71-2100</f>
        <v>36269.71</v>
      </c>
    </row>
    <row r="22" spans="1:10" ht="31.5" x14ac:dyDescent="0.25">
      <c r="A22" s="1" t="s">
        <v>392</v>
      </c>
      <c r="B22" s="23" t="s">
        <v>342</v>
      </c>
      <c r="C22" s="27">
        <v>670</v>
      </c>
      <c r="D22" s="28" t="s">
        <v>80</v>
      </c>
      <c r="E22" s="27">
        <v>2110000250</v>
      </c>
      <c r="F22" s="27">
        <v>200</v>
      </c>
      <c r="G22" s="18">
        <f t="shared" ref="G22:H22" si="5">G23</f>
        <v>19224.27</v>
      </c>
      <c r="H22" s="18">
        <f t="shared" si="5"/>
        <v>11415.35</v>
      </c>
      <c r="I22" s="18">
        <f>I23</f>
        <v>9681.09</v>
      </c>
    </row>
    <row r="23" spans="1:10" ht="47.25" x14ac:dyDescent="0.25">
      <c r="A23" s="1" t="s">
        <v>393</v>
      </c>
      <c r="B23" s="23" t="s">
        <v>42</v>
      </c>
      <c r="C23" s="27">
        <v>670</v>
      </c>
      <c r="D23" s="28" t="s">
        <v>80</v>
      </c>
      <c r="E23" s="27">
        <v>2110000250</v>
      </c>
      <c r="F23" s="27">
        <v>240</v>
      </c>
      <c r="G23" s="66">
        <v>19224.27</v>
      </c>
      <c r="H23" s="66">
        <v>11415.35</v>
      </c>
      <c r="I23" s="18">
        <v>9681.09</v>
      </c>
    </row>
    <row r="24" spans="1:10" x14ac:dyDescent="0.25">
      <c r="A24" s="1" t="s">
        <v>701</v>
      </c>
      <c r="B24" s="23" t="s">
        <v>81</v>
      </c>
      <c r="C24" s="27">
        <v>670</v>
      </c>
      <c r="D24" s="28" t="s">
        <v>80</v>
      </c>
      <c r="E24" s="27">
        <v>2110000250</v>
      </c>
      <c r="F24" s="27">
        <v>800</v>
      </c>
      <c r="G24" s="18">
        <f>G26+G25</f>
        <v>1237.72</v>
      </c>
      <c r="H24" s="18">
        <f t="shared" ref="H24:I24" si="6">H26+H25</f>
        <v>1002.5</v>
      </c>
      <c r="I24" s="18">
        <f t="shared" si="6"/>
        <v>1012.5</v>
      </c>
    </row>
    <row r="25" spans="1:10" x14ac:dyDescent="0.25">
      <c r="A25" s="1" t="s">
        <v>702</v>
      </c>
      <c r="B25" s="49" t="s">
        <v>404</v>
      </c>
      <c r="C25" s="27">
        <v>670</v>
      </c>
      <c r="D25" s="28" t="s">
        <v>80</v>
      </c>
      <c r="E25" s="27">
        <v>2110000250</v>
      </c>
      <c r="F25" s="27">
        <v>830</v>
      </c>
      <c r="G25" s="18">
        <v>50</v>
      </c>
      <c r="H25" s="18">
        <v>50</v>
      </c>
      <c r="I25" s="18">
        <v>50</v>
      </c>
    </row>
    <row r="26" spans="1:10" ht="21" customHeight="1" x14ac:dyDescent="0.25">
      <c r="A26" s="1" t="s">
        <v>394</v>
      </c>
      <c r="B26" s="23" t="s">
        <v>82</v>
      </c>
      <c r="C26" s="27">
        <v>670</v>
      </c>
      <c r="D26" s="28" t="s">
        <v>80</v>
      </c>
      <c r="E26" s="27">
        <v>2110000250</v>
      </c>
      <c r="F26" s="27">
        <v>850</v>
      </c>
      <c r="G26" s="66">
        <f>535.22+600+41.8+10.7</f>
        <v>1187.72</v>
      </c>
      <c r="H26" s="66">
        <f>300+600+41.8+10.7</f>
        <v>952.5</v>
      </c>
      <c r="I26" s="18">
        <f>310+600+41.8+10.7</f>
        <v>962.5</v>
      </c>
    </row>
    <row r="27" spans="1:10" ht="63" customHeight="1" x14ac:dyDescent="0.25">
      <c r="A27" s="1" t="s">
        <v>395</v>
      </c>
      <c r="B27" s="23" t="s">
        <v>354</v>
      </c>
      <c r="C27" s="27">
        <v>670</v>
      </c>
      <c r="D27" s="28" t="s">
        <v>80</v>
      </c>
      <c r="E27" s="27">
        <v>2110000251</v>
      </c>
      <c r="F27" s="27"/>
      <c r="G27" s="18">
        <f t="shared" ref="G27:I28" si="7">G28</f>
        <v>20898.400000000001</v>
      </c>
      <c r="H27" s="18">
        <f t="shared" si="7"/>
        <v>20898.400000000001</v>
      </c>
      <c r="I27" s="18">
        <f t="shared" si="7"/>
        <v>20898.400000000001</v>
      </c>
    </row>
    <row r="28" spans="1:10" ht="81" customHeight="1" x14ac:dyDescent="0.25">
      <c r="A28" s="1" t="s">
        <v>396</v>
      </c>
      <c r="B28" s="23" t="s">
        <v>255</v>
      </c>
      <c r="C28" s="27">
        <v>670</v>
      </c>
      <c r="D28" s="28" t="s">
        <v>80</v>
      </c>
      <c r="E28" s="27">
        <v>2110000251</v>
      </c>
      <c r="F28" s="27">
        <v>100</v>
      </c>
      <c r="G28" s="18">
        <f t="shared" si="7"/>
        <v>20898.400000000001</v>
      </c>
      <c r="H28" s="18">
        <f t="shared" si="7"/>
        <v>20898.400000000001</v>
      </c>
      <c r="I28" s="18">
        <f t="shared" si="7"/>
        <v>20898.400000000001</v>
      </c>
    </row>
    <row r="29" spans="1:10" ht="31.5" x14ac:dyDescent="0.25">
      <c r="A29" s="1" t="s">
        <v>626</v>
      </c>
      <c r="B29" s="23" t="s">
        <v>76</v>
      </c>
      <c r="C29" s="27">
        <v>670</v>
      </c>
      <c r="D29" s="28" t="s">
        <v>80</v>
      </c>
      <c r="E29" s="27">
        <v>2110000251</v>
      </c>
      <c r="F29" s="27">
        <v>120</v>
      </c>
      <c r="G29" s="66">
        <v>20898.400000000001</v>
      </c>
      <c r="H29" s="66">
        <v>20898.400000000001</v>
      </c>
      <c r="I29" s="18">
        <v>20898.400000000001</v>
      </c>
    </row>
    <row r="30" spans="1:10" x14ac:dyDescent="0.25">
      <c r="A30" s="1" t="s">
        <v>627</v>
      </c>
      <c r="B30" s="23" t="s">
        <v>256</v>
      </c>
      <c r="C30" s="27">
        <v>670</v>
      </c>
      <c r="D30" s="28" t="s">
        <v>257</v>
      </c>
      <c r="E30" s="27"/>
      <c r="F30" s="18"/>
      <c r="G30" s="18">
        <f t="shared" ref="G30:H34" si="8">G31</f>
        <v>0.6</v>
      </c>
      <c r="H30" s="18">
        <f t="shared" si="8"/>
        <v>0.6</v>
      </c>
      <c r="I30" s="18">
        <f>I31</f>
        <v>0</v>
      </c>
    </row>
    <row r="31" spans="1:10" ht="31.5" x14ac:dyDescent="0.25">
      <c r="A31" s="1" t="s">
        <v>628</v>
      </c>
      <c r="B31" s="23" t="s">
        <v>405</v>
      </c>
      <c r="C31" s="27">
        <v>670</v>
      </c>
      <c r="D31" s="28" t="s">
        <v>257</v>
      </c>
      <c r="E31" s="27">
        <v>2100000000</v>
      </c>
      <c r="F31" s="27"/>
      <c r="G31" s="18">
        <f t="shared" si="8"/>
        <v>0.6</v>
      </c>
      <c r="H31" s="18">
        <f t="shared" si="8"/>
        <v>0.6</v>
      </c>
      <c r="I31" s="18">
        <f>I32</f>
        <v>0</v>
      </c>
    </row>
    <row r="32" spans="1:10" ht="31.5" x14ac:dyDescent="0.25">
      <c r="A32" s="1" t="s">
        <v>629</v>
      </c>
      <c r="B32" s="23" t="s">
        <v>406</v>
      </c>
      <c r="C32" s="27">
        <v>670</v>
      </c>
      <c r="D32" s="28" t="s">
        <v>257</v>
      </c>
      <c r="E32" s="27">
        <v>2110000000</v>
      </c>
      <c r="F32" s="27"/>
      <c r="G32" s="18">
        <f t="shared" si="8"/>
        <v>0.6</v>
      </c>
      <c r="H32" s="18">
        <f t="shared" si="8"/>
        <v>0.6</v>
      </c>
      <c r="I32" s="18">
        <f>I33</f>
        <v>0</v>
      </c>
    </row>
    <row r="33" spans="1:10" ht="78.75" x14ac:dyDescent="0.25">
      <c r="A33" s="1" t="s">
        <v>195</v>
      </c>
      <c r="B33" s="49" t="s">
        <v>407</v>
      </c>
      <c r="C33" s="27">
        <v>670</v>
      </c>
      <c r="D33" s="28" t="s">
        <v>257</v>
      </c>
      <c r="E33" s="27">
        <v>2110051200</v>
      </c>
      <c r="F33" s="27"/>
      <c r="G33" s="18">
        <f t="shared" si="8"/>
        <v>0.6</v>
      </c>
      <c r="H33" s="18">
        <f t="shared" si="8"/>
        <v>0.6</v>
      </c>
      <c r="I33" s="18">
        <f>I34</f>
        <v>0</v>
      </c>
    </row>
    <row r="34" spans="1:10" ht="31.5" x14ac:dyDescent="0.25">
      <c r="A34" s="1" t="s">
        <v>196</v>
      </c>
      <c r="B34" s="23" t="s">
        <v>342</v>
      </c>
      <c r="C34" s="27">
        <v>670</v>
      </c>
      <c r="D34" s="28" t="s">
        <v>257</v>
      </c>
      <c r="E34" s="27">
        <v>2110051200</v>
      </c>
      <c r="F34" s="27">
        <v>200</v>
      </c>
      <c r="G34" s="18">
        <f t="shared" si="8"/>
        <v>0.6</v>
      </c>
      <c r="H34" s="18">
        <f t="shared" si="8"/>
        <v>0.6</v>
      </c>
      <c r="I34" s="18">
        <f>I35</f>
        <v>0</v>
      </c>
    </row>
    <row r="35" spans="1:10" ht="47.25" x14ac:dyDescent="0.25">
      <c r="A35" s="1" t="s">
        <v>197</v>
      </c>
      <c r="B35" s="23" t="s">
        <v>42</v>
      </c>
      <c r="C35" s="27">
        <v>670</v>
      </c>
      <c r="D35" s="28" t="s">
        <v>257</v>
      </c>
      <c r="E35" s="27">
        <v>2110051200</v>
      </c>
      <c r="F35" s="27">
        <v>240</v>
      </c>
      <c r="G35" s="66">
        <v>0.6</v>
      </c>
      <c r="H35" s="66">
        <v>0.6</v>
      </c>
      <c r="I35" s="18">
        <v>0</v>
      </c>
    </row>
    <row r="36" spans="1:10" x14ac:dyDescent="0.25">
      <c r="A36" s="1" t="s">
        <v>198</v>
      </c>
      <c r="B36" s="23" t="s">
        <v>83</v>
      </c>
      <c r="C36" s="27">
        <v>670</v>
      </c>
      <c r="D36" s="28" t="s">
        <v>84</v>
      </c>
      <c r="E36" s="27"/>
      <c r="F36" s="27"/>
      <c r="G36" s="18">
        <f t="shared" ref="G36:I39" si="9">G37</f>
        <v>500</v>
      </c>
      <c r="H36" s="18">
        <f t="shared" si="9"/>
        <v>500</v>
      </c>
      <c r="I36" s="18">
        <f t="shared" si="9"/>
        <v>500</v>
      </c>
    </row>
    <row r="37" spans="1:10" x14ac:dyDescent="0.25">
      <c r="A37" s="1" t="s">
        <v>199</v>
      </c>
      <c r="B37" s="23" t="s">
        <v>85</v>
      </c>
      <c r="C37" s="27">
        <v>670</v>
      </c>
      <c r="D37" s="28" t="s">
        <v>84</v>
      </c>
      <c r="E37" s="27">
        <v>2300000000</v>
      </c>
      <c r="F37" s="27"/>
      <c r="G37" s="18">
        <f t="shared" si="9"/>
        <v>500</v>
      </c>
      <c r="H37" s="18">
        <f t="shared" si="9"/>
        <v>500</v>
      </c>
      <c r="I37" s="18">
        <f t="shared" si="9"/>
        <v>500</v>
      </c>
    </row>
    <row r="38" spans="1:10" ht="31.5" x14ac:dyDescent="0.25">
      <c r="A38" s="1" t="s">
        <v>200</v>
      </c>
      <c r="B38" s="23" t="s">
        <v>408</v>
      </c>
      <c r="C38" s="27">
        <v>670</v>
      </c>
      <c r="D38" s="28" t="s">
        <v>84</v>
      </c>
      <c r="E38" s="27">
        <v>2310000002</v>
      </c>
      <c r="F38" s="27"/>
      <c r="G38" s="18">
        <f t="shared" si="9"/>
        <v>500</v>
      </c>
      <c r="H38" s="18">
        <f t="shared" si="9"/>
        <v>500</v>
      </c>
      <c r="I38" s="18">
        <f t="shared" si="9"/>
        <v>500</v>
      </c>
    </row>
    <row r="39" spans="1:10" x14ac:dyDescent="0.25">
      <c r="A39" s="1" t="s">
        <v>201</v>
      </c>
      <c r="B39" s="23" t="s">
        <v>81</v>
      </c>
      <c r="C39" s="27">
        <v>670</v>
      </c>
      <c r="D39" s="28" t="s">
        <v>84</v>
      </c>
      <c r="E39" s="27">
        <v>2310000002</v>
      </c>
      <c r="F39" s="27">
        <v>800</v>
      </c>
      <c r="G39" s="18">
        <f t="shared" si="9"/>
        <v>500</v>
      </c>
      <c r="H39" s="18">
        <f t="shared" si="9"/>
        <v>500</v>
      </c>
      <c r="I39" s="18">
        <f t="shared" si="9"/>
        <v>500</v>
      </c>
    </row>
    <row r="40" spans="1:10" x14ac:dyDescent="0.25">
      <c r="A40" s="1" t="s">
        <v>202</v>
      </c>
      <c r="B40" s="23" t="s">
        <v>105</v>
      </c>
      <c r="C40" s="27">
        <v>670</v>
      </c>
      <c r="D40" s="28" t="s">
        <v>84</v>
      </c>
      <c r="E40" s="27">
        <v>2310000002</v>
      </c>
      <c r="F40" s="27">
        <v>870</v>
      </c>
      <c r="G40" s="66">
        <v>500</v>
      </c>
      <c r="H40" s="66">
        <v>500</v>
      </c>
      <c r="I40" s="18">
        <v>500</v>
      </c>
    </row>
    <row r="41" spans="1:10" x14ac:dyDescent="0.25">
      <c r="A41" s="1" t="s">
        <v>203</v>
      </c>
      <c r="B41" s="23" t="s">
        <v>66</v>
      </c>
      <c r="C41" s="27">
        <v>670</v>
      </c>
      <c r="D41" s="28" t="s">
        <v>67</v>
      </c>
      <c r="E41" s="27"/>
      <c r="F41" s="27"/>
      <c r="G41" s="18">
        <f>G42+G48+G55+G60+G69</f>
        <v>1677.5</v>
      </c>
      <c r="H41" s="18">
        <f>H42+H48+H55+H60+H69</f>
        <v>1777.5</v>
      </c>
      <c r="I41" s="18">
        <f>I42+I48+I55+I60+I69</f>
        <v>1777.5</v>
      </c>
      <c r="J41" s="10"/>
    </row>
    <row r="42" spans="1:10" ht="51" customHeight="1" x14ac:dyDescent="0.25">
      <c r="A42" s="1" t="s">
        <v>204</v>
      </c>
      <c r="B42" s="52" t="s">
        <v>409</v>
      </c>
      <c r="C42" s="30">
        <v>670</v>
      </c>
      <c r="D42" s="28" t="s">
        <v>67</v>
      </c>
      <c r="E42" s="28" t="s">
        <v>258</v>
      </c>
      <c r="F42" s="27"/>
      <c r="G42" s="18">
        <f t="shared" ref="G42:H42" si="10">G43</f>
        <v>919.7</v>
      </c>
      <c r="H42" s="18">
        <f t="shared" si="10"/>
        <v>919.7</v>
      </c>
      <c r="I42" s="18">
        <f>I43</f>
        <v>919.7</v>
      </c>
    </row>
    <row r="43" spans="1:10" ht="110.25" customHeight="1" x14ac:dyDescent="0.25">
      <c r="A43" s="1" t="s">
        <v>320</v>
      </c>
      <c r="B43" s="50" t="s">
        <v>829</v>
      </c>
      <c r="C43" s="30">
        <v>670</v>
      </c>
      <c r="D43" s="28" t="s">
        <v>67</v>
      </c>
      <c r="E43" s="28" t="s">
        <v>259</v>
      </c>
      <c r="F43" s="27"/>
      <c r="G43" s="18">
        <f t="shared" ref="G43:H43" si="11">G44+G46</f>
        <v>919.7</v>
      </c>
      <c r="H43" s="18">
        <f t="shared" si="11"/>
        <v>919.7</v>
      </c>
      <c r="I43" s="18">
        <f>I44+I46</f>
        <v>919.7</v>
      </c>
    </row>
    <row r="44" spans="1:10" ht="81" customHeight="1" x14ac:dyDescent="0.25">
      <c r="A44" s="1" t="s">
        <v>321</v>
      </c>
      <c r="B44" s="23" t="s">
        <v>255</v>
      </c>
      <c r="C44" s="30">
        <v>670</v>
      </c>
      <c r="D44" s="28" t="s">
        <v>67</v>
      </c>
      <c r="E44" s="28" t="s">
        <v>259</v>
      </c>
      <c r="F44" s="27">
        <v>100</v>
      </c>
      <c r="G44" s="18">
        <f t="shared" ref="G44:H44" si="12">G45</f>
        <v>853.86</v>
      </c>
      <c r="H44" s="18">
        <f t="shared" si="12"/>
        <v>853.86</v>
      </c>
      <c r="I44" s="18">
        <f>I45</f>
        <v>853.86</v>
      </c>
    </row>
    <row r="45" spans="1:10" ht="31.5" x14ac:dyDescent="0.25">
      <c r="A45" s="1" t="s">
        <v>322</v>
      </c>
      <c r="B45" s="23" t="s">
        <v>76</v>
      </c>
      <c r="C45" s="30">
        <v>670</v>
      </c>
      <c r="D45" s="28" t="s">
        <v>67</v>
      </c>
      <c r="E45" s="28" t="s">
        <v>259</v>
      </c>
      <c r="F45" s="27">
        <v>120</v>
      </c>
      <c r="G45" s="66">
        <v>853.86</v>
      </c>
      <c r="H45" s="66">
        <v>853.86</v>
      </c>
      <c r="I45" s="18">
        <v>853.86</v>
      </c>
    </row>
    <row r="46" spans="1:10" ht="31.5" x14ac:dyDescent="0.25">
      <c r="A46" s="1" t="s">
        <v>323</v>
      </c>
      <c r="B46" s="23" t="s">
        <v>342</v>
      </c>
      <c r="C46" s="30">
        <v>670</v>
      </c>
      <c r="D46" s="28" t="s">
        <v>67</v>
      </c>
      <c r="E46" s="28" t="s">
        <v>259</v>
      </c>
      <c r="F46" s="27">
        <v>200</v>
      </c>
      <c r="G46" s="51">
        <f t="shared" ref="G46:H46" si="13">G47</f>
        <v>65.84</v>
      </c>
      <c r="H46" s="51">
        <f t="shared" si="13"/>
        <v>65.84</v>
      </c>
      <c r="I46" s="18">
        <f>I47</f>
        <v>65.84</v>
      </c>
    </row>
    <row r="47" spans="1:10" ht="47.25" x14ac:dyDescent="0.25">
      <c r="A47" s="1" t="s">
        <v>324</v>
      </c>
      <c r="B47" s="23" t="s">
        <v>42</v>
      </c>
      <c r="C47" s="30">
        <v>670</v>
      </c>
      <c r="D47" s="28" t="s">
        <v>67</v>
      </c>
      <c r="E47" s="28" t="s">
        <v>259</v>
      </c>
      <c r="F47" s="27">
        <v>240</v>
      </c>
      <c r="G47" s="66">
        <v>65.84</v>
      </c>
      <c r="H47" s="66">
        <v>65.84</v>
      </c>
      <c r="I47" s="18">
        <v>65.84</v>
      </c>
    </row>
    <row r="48" spans="1:10" ht="47.25" x14ac:dyDescent="0.25">
      <c r="A48" s="1" t="s">
        <v>325</v>
      </c>
      <c r="B48" s="52" t="s">
        <v>410</v>
      </c>
      <c r="C48" s="30">
        <v>670</v>
      </c>
      <c r="D48" s="28" t="s">
        <v>67</v>
      </c>
      <c r="E48" s="28" t="s">
        <v>260</v>
      </c>
      <c r="F48" s="27"/>
      <c r="G48" s="18">
        <f t="shared" ref="G48:H49" si="14">G49</f>
        <v>143.69999999999999</v>
      </c>
      <c r="H48" s="18">
        <f t="shared" si="14"/>
        <v>143.69999999999999</v>
      </c>
      <c r="I48" s="18">
        <f>I49</f>
        <v>143.69999999999999</v>
      </c>
    </row>
    <row r="49" spans="1:9" ht="33.75" customHeight="1" x14ac:dyDescent="0.25">
      <c r="A49" s="1" t="s">
        <v>205</v>
      </c>
      <c r="B49" s="52" t="s">
        <v>411</v>
      </c>
      <c r="C49" s="30">
        <v>670</v>
      </c>
      <c r="D49" s="28" t="s">
        <v>67</v>
      </c>
      <c r="E49" s="28" t="s">
        <v>357</v>
      </c>
      <c r="F49" s="27"/>
      <c r="G49" s="18">
        <f t="shared" si="14"/>
        <v>143.69999999999999</v>
      </c>
      <c r="H49" s="18">
        <f t="shared" si="14"/>
        <v>143.69999999999999</v>
      </c>
      <c r="I49" s="18">
        <f>I50</f>
        <v>143.69999999999999</v>
      </c>
    </row>
    <row r="50" spans="1:9" ht="112.5" customHeight="1" x14ac:dyDescent="0.25">
      <c r="A50" s="1" t="s">
        <v>206</v>
      </c>
      <c r="B50" s="52" t="s">
        <v>412</v>
      </c>
      <c r="C50" s="30">
        <v>670</v>
      </c>
      <c r="D50" s="28" t="s">
        <v>67</v>
      </c>
      <c r="E50" s="28" t="s">
        <v>261</v>
      </c>
      <c r="F50" s="27"/>
      <c r="G50" s="18">
        <f t="shared" ref="G50:H50" si="15">G51+G53</f>
        <v>143.69999999999999</v>
      </c>
      <c r="H50" s="18">
        <f t="shared" si="15"/>
        <v>143.69999999999999</v>
      </c>
      <c r="I50" s="18">
        <f>I51+I53</f>
        <v>143.69999999999999</v>
      </c>
    </row>
    <row r="51" spans="1:9" ht="94.5" x14ac:dyDescent="0.25">
      <c r="A51" s="1" t="s">
        <v>207</v>
      </c>
      <c r="B51" s="23" t="s">
        <v>75</v>
      </c>
      <c r="C51" s="30">
        <v>670</v>
      </c>
      <c r="D51" s="28" t="s">
        <v>67</v>
      </c>
      <c r="E51" s="28" t="s">
        <v>261</v>
      </c>
      <c r="F51" s="27">
        <v>100</v>
      </c>
      <c r="G51" s="18">
        <f t="shared" ref="G51:H51" si="16">G52</f>
        <v>119.74</v>
      </c>
      <c r="H51" s="18">
        <f t="shared" si="16"/>
        <v>119.74</v>
      </c>
      <c r="I51" s="18">
        <f>I52</f>
        <v>119.74</v>
      </c>
    </row>
    <row r="52" spans="1:9" ht="31.5" x14ac:dyDescent="0.25">
      <c r="A52" s="1" t="s">
        <v>208</v>
      </c>
      <c r="B52" s="23" t="s">
        <v>76</v>
      </c>
      <c r="C52" s="30">
        <v>670</v>
      </c>
      <c r="D52" s="28" t="s">
        <v>67</v>
      </c>
      <c r="E52" s="28" t="s">
        <v>261</v>
      </c>
      <c r="F52" s="27">
        <v>120</v>
      </c>
      <c r="G52" s="18">
        <v>119.74</v>
      </c>
      <c r="H52" s="18">
        <v>119.74</v>
      </c>
      <c r="I52" s="18">
        <v>119.74</v>
      </c>
    </row>
    <row r="53" spans="1:9" ht="31.5" x14ac:dyDescent="0.25">
      <c r="A53" s="1" t="s">
        <v>209</v>
      </c>
      <c r="B53" s="23" t="s">
        <v>342</v>
      </c>
      <c r="C53" s="30">
        <v>670</v>
      </c>
      <c r="D53" s="28" t="s">
        <v>67</v>
      </c>
      <c r="E53" s="28" t="s">
        <v>261</v>
      </c>
      <c r="F53" s="27">
        <v>200</v>
      </c>
      <c r="G53" s="18">
        <f t="shared" ref="G53:H53" si="17">G54</f>
        <v>23.96</v>
      </c>
      <c r="H53" s="18">
        <f t="shared" si="17"/>
        <v>23.96</v>
      </c>
      <c r="I53" s="18">
        <f>I54</f>
        <v>23.96</v>
      </c>
    </row>
    <row r="54" spans="1:9" ht="47.25" x14ac:dyDescent="0.25">
      <c r="A54" s="1" t="s">
        <v>210</v>
      </c>
      <c r="B54" s="23" t="s">
        <v>42</v>
      </c>
      <c r="C54" s="30">
        <v>670</v>
      </c>
      <c r="D54" s="28" t="s">
        <v>67</v>
      </c>
      <c r="E54" s="28" t="s">
        <v>261</v>
      </c>
      <c r="F54" s="27">
        <v>240</v>
      </c>
      <c r="G54" s="66">
        <v>23.96</v>
      </c>
      <c r="H54" s="66">
        <v>23.96</v>
      </c>
      <c r="I54" s="18">
        <v>23.96</v>
      </c>
    </row>
    <row r="55" spans="1:9" ht="51" customHeight="1" x14ac:dyDescent="0.25">
      <c r="A55" s="1" t="s">
        <v>211</v>
      </c>
      <c r="B55" s="52" t="s">
        <v>413</v>
      </c>
      <c r="C55" s="30">
        <v>670</v>
      </c>
      <c r="D55" s="28" t="s">
        <v>67</v>
      </c>
      <c r="E55" s="28" t="s">
        <v>262</v>
      </c>
      <c r="F55" s="27"/>
      <c r="G55" s="18">
        <f>G57</f>
        <v>350</v>
      </c>
      <c r="H55" s="18">
        <f>H57</f>
        <v>350</v>
      </c>
      <c r="I55" s="18">
        <f>I57</f>
        <v>350</v>
      </c>
    </row>
    <row r="56" spans="1:9" ht="36" customHeight="1" x14ac:dyDescent="0.25">
      <c r="A56" s="1" t="s">
        <v>510</v>
      </c>
      <c r="B56" s="52" t="s">
        <v>252</v>
      </c>
      <c r="C56" s="30">
        <v>670</v>
      </c>
      <c r="D56" s="28" t="s">
        <v>67</v>
      </c>
      <c r="E56" s="28" t="s">
        <v>263</v>
      </c>
      <c r="F56" s="27"/>
      <c r="G56" s="18">
        <f>G57</f>
        <v>350</v>
      </c>
      <c r="H56" s="18">
        <f t="shared" ref="H56:I57" si="18">H57</f>
        <v>350</v>
      </c>
      <c r="I56" s="18">
        <f t="shared" si="18"/>
        <v>350</v>
      </c>
    </row>
    <row r="57" spans="1:9" ht="112.5" customHeight="1" x14ac:dyDescent="0.25">
      <c r="A57" s="1" t="s">
        <v>511</v>
      </c>
      <c r="B57" s="52" t="s">
        <v>414</v>
      </c>
      <c r="C57" s="30">
        <v>670</v>
      </c>
      <c r="D57" s="28" t="s">
        <v>67</v>
      </c>
      <c r="E57" s="28" t="s">
        <v>415</v>
      </c>
      <c r="F57" s="27"/>
      <c r="G57" s="18">
        <f>G58</f>
        <v>350</v>
      </c>
      <c r="H57" s="18">
        <f t="shared" si="18"/>
        <v>350</v>
      </c>
      <c r="I57" s="18">
        <f t="shared" si="18"/>
        <v>350</v>
      </c>
    </row>
    <row r="58" spans="1:9" ht="34.5" customHeight="1" x14ac:dyDescent="0.25">
      <c r="A58" s="1" t="s">
        <v>212</v>
      </c>
      <c r="B58" s="58" t="s">
        <v>10</v>
      </c>
      <c r="C58" s="30">
        <v>670</v>
      </c>
      <c r="D58" s="28" t="s">
        <v>67</v>
      </c>
      <c r="E58" s="28" t="s">
        <v>415</v>
      </c>
      <c r="F58" s="27">
        <v>300</v>
      </c>
      <c r="G58" s="18">
        <f t="shared" ref="G58:H58" si="19">G59</f>
        <v>350</v>
      </c>
      <c r="H58" s="18">
        <f t="shared" si="19"/>
        <v>350</v>
      </c>
      <c r="I58" s="18">
        <f>I59</f>
        <v>350</v>
      </c>
    </row>
    <row r="59" spans="1:9" ht="21.75" customHeight="1" x14ac:dyDescent="0.25">
      <c r="A59" s="1" t="s">
        <v>213</v>
      </c>
      <c r="B59" s="53" t="s">
        <v>54</v>
      </c>
      <c r="C59" s="30">
        <v>670</v>
      </c>
      <c r="D59" s="28" t="s">
        <v>67</v>
      </c>
      <c r="E59" s="28" t="s">
        <v>415</v>
      </c>
      <c r="F59" s="27">
        <v>360</v>
      </c>
      <c r="G59" s="66">
        <v>350</v>
      </c>
      <c r="H59" s="66">
        <v>350</v>
      </c>
      <c r="I59" s="18">
        <v>350</v>
      </c>
    </row>
    <row r="60" spans="1:9" ht="47.25" customHeight="1" x14ac:dyDescent="0.25">
      <c r="A60" s="1" t="s">
        <v>512</v>
      </c>
      <c r="B60" s="52" t="s">
        <v>416</v>
      </c>
      <c r="C60" s="30">
        <v>670</v>
      </c>
      <c r="D60" s="28" t="s">
        <v>67</v>
      </c>
      <c r="E60" s="28" t="s">
        <v>264</v>
      </c>
      <c r="F60" s="27"/>
      <c r="G60" s="18">
        <f>G61+G65</f>
        <v>200</v>
      </c>
      <c r="H60" s="18">
        <f>H61+H65</f>
        <v>300</v>
      </c>
      <c r="I60" s="18">
        <f>I61+I65</f>
        <v>300</v>
      </c>
    </row>
    <row r="61" spans="1:9" ht="46.5" customHeight="1" x14ac:dyDescent="0.25">
      <c r="A61" s="1" t="s">
        <v>513</v>
      </c>
      <c r="B61" s="52" t="s">
        <v>417</v>
      </c>
      <c r="C61" s="30">
        <v>670</v>
      </c>
      <c r="D61" s="28" t="s">
        <v>67</v>
      </c>
      <c r="E61" s="28" t="s">
        <v>265</v>
      </c>
      <c r="F61" s="27"/>
      <c r="G61" s="18">
        <f t="shared" ref="G61:H61" si="20">G62</f>
        <v>100</v>
      </c>
      <c r="H61" s="18">
        <f t="shared" si="20"/>
        <v>200</v>
      </c>
      <c r="I61" s="18">
        <f>I62</f>
        <v>200</v>
      </c>
    </row>
    <row r="62" spans="1:9" ht="129" customHeight="1" x14ac:dyDescent="0.25">
      <c r="A62" s="1" t="s">
        <v>514</v>
      </c>
      <c r="B62" s="52" t="s">
        <v>596</v>
      </c>
      <c r="C62" s="30">
        <v>670</v>
      </c>
      <c r="D62" s="28" t="s">
        <v>67</v>
      </c>
      <c r="E62" s="28" t="s">
        <v>266</v>
      </c>
      <c r="F62" s="27"/>
      <c r="G62" s="18">
        <f>G63</f>
        <v>100</v>
      </c>
      <c r="H62" s="18">
        <f>H63</f>
        <v>200</v>
      </c>
      <c r="I62" s="18">
        <f>I63</f>
        <v>200</v>
      </c>
    </row>
    <row r="63" spans="1:9" ht="31.5" x14ac:dyDescent="0.25">
      <c r="A63" s="1" t="s">
        <v>515</v>
      </c>
      <c r="B63" s="23" t="s">
        <v>342</v>
      </c>
      <c r="C63" s="30">
        <v>670</v>
      </c>
      <c r="D63" s="28" t="s">
        <v>67</v>
      </c>
      <c r="E63" s="28" t="s">
        <v>266</v>
      </c>
      <c r="F63" s="27">
        <v>200</v>
      </c>
      <c r="G63" s="18">
        <f t="shared" ref="G63:H63" si="21">G64</f>
        <v>100</v>
      </c>
      <c r="H63" s="18">
        <f t="shared" si="21"/>
        <v>200</v>
      </c>
      <c r="I63" s="18">
        <f>I64</f>
        <v>200</v>
      </c>
    </row>
    <row r="64" spans="1:9" ht="47.25" x14ac:dyDescent="0.25">
      <c r="A64" s="1" t="s">
        <v>516</v>
      </c>
      <c r="B64" s="23" t="s">
        <v>42</v>
      </c>
      <c r="C64" s="30">
        <v>670</v>
      </c>
      <c r="D64" s="28" t="s">
        <v>67</v>
      </c>
      <c r="E64" s="28" t="s">
        <v>266</v>
      </c>
      <c r="F64" s="27">
        <v>240</v>
      </c>
      <c r="G64" s="66">
        <v>100</v>
      </c>
      <c r="H64" s="66">
        <v>200</v>
      </c>
      <c r="I64" s="18">
        <v>200</v>
      </c>
    </row>
    <row r="65" spans="1:9" ht="31.5" x14ac:dyDescent="0.25">
      <c r="A65" s="1" t="s">
        <v>517</v>
      </c>
      <c r="B65" s="52" t="s">
        <v>418</v>
      </c>
      <c r="C65" s="30">
        <v>670</v>
      </c>
      <c r="D65" s="28" t="s">
        <v>67</v>
      </c>
      <c r="E65" s="28" t="s">
        <v>267</v>
      </c>
      <c r="F65" s="27"/>
      <c r="G65" s="18">
        <f t="shared" ref="G65:I67" si="22">G66</f>
        <v>100</v>
      </c>
      <c r="H65" s="18">
        <f t="shared" si="22"/>
        <v>100</v>
      </c>
      <c r="I65" s="18">
        <f t="shared" si="22"/>
        <v>100</v>
      </c>
    </row>
    <row r="66" spans="1:9" ht="97.5" customHeight="1" x14ac:dyDescent="0.25">
      <c r="A66" s="1" t="s">
        <v>630</v>
      </c>
      <c r="B66" s="52" t="s">
        <v>419</v>
      </c>
      <c r="C66" s="30">
        <v>670</v>
      </c>
      <c r="D66" s="28" t="s">
        <v>67</v>
      </c>
      <c r="E66" s="28" t="s">
        <v>268</v>
      </c>
      <c r="F66" s="27"/>
      <c r="G66" s="18">
        <f t="shared" si="22"/>
        <v>100</v>
      </c>
      <c r="H66" s="18">
        <f t="shared" si="22"/>
        <v>100</v>
      </c>
      <c r="I66" s="18">
        <f t="shared" si="22"/>
        <v>100</v>
      </c>
    </row>
    <row r="67" spans="1:9" ht="31.5" x14ac:dyDescent="0.25">
      <c r="A67" s="1" t="s">
        <v>631</v>
      </c>
      <c r="B67" s="23" t="s">
        <v>342</v>
      </c>
      <c r="C67" s="30">
        <v>670</v>
      </c>
      <c r="D67" s="28" t="s">
        <v>67</v>
      </c>
      <c r="E67" s="28" t="s">
        <v>268</v>
      </c>
      <c r="F67" s="27">
        <v>200</v>
      </c>
      <c r="G67" s="18">
        <f t="shared" si="22"/>
        <v>100</v>
      </c>
      <c r="H67" s="18">
        <f t="shared" si="22"/>
        <v>100</v>
      </c>
      <c r="I67" s="18">
        <f>I68</f>
        <v>100</v>
      </c>
    </row>
    <row r="68" spans="1:9" ht="47.25" x14ac:dyDescent="0.25">
      <c r="A68" s="1" t="s">
        <v>632</v>
      </c>
      <c r="B68" s="23" t="s">
        <v>42</v>
      </c>
      <c r="C68" s="30">
        <v>670</v>
      </c>
      <c r="D68" s="28" t="s">
        <v>67</v>
      </c>
      <c r="E68" s="28" t="s">
        <v>268</v>
      </c>
      <c r="F68" s="27">
        <v>240</v>
      </c>
      <c r="G68" s="66">
        <v>100</v>
      </c>
      <c r="H68" s="66">
        <v>100</v>
      </c>
      <c r="I68" s="18">
        <v>100</v>
      </c>
    </row>
    <row r="69" spans="1:9" ht="31.5" x14ac:dyDescent="0.25">
      <c r="A69" s="1" t="s">
        <v>633</v>
      </c>
      <c r="B69" s="49" t="s">
        <v>405</v>
      </c>
      <c r="C69" s="30">
        <v>670</v>
      </c>
      <c r="D69" s="28" t="s">
        <v>67</v>
      </c>
      <c r="E69" s="28" t="s">
        <v>421</v>
      </c>
      <c r="F69" s="27"/>
      <c r="G69" s="66">
        <f>G70</f>
        <v>64.099999999999994</v>
      </c>
      <c r="H69" s="66">
        <f t="shared" ref="H69:I69" si="23">H70</f>
        <v>64.099999999999994</v>
      </c>
      <c r="I69" s="66">
        <f t="shared" si="23"/>
        <v>64.099999999999994</v>
      </c>
    </row>
    <row r="70" spans="1:9" ht="31.5" x14ac:dyDescent="0.25">
      <c r="A70" s="1" t="s">
        <v>634</v>
      </c>
      <c r="B70" s="49" t="s">
        <v>406</v>
      </c>
      <c r="C70" s="30">
        <v>670</v>
      </c>
      <c r="D70" s="28" t="s">
        <v>67</v>
      </c>
      <c r="E70" s="28" t="s">
        <v>422</v>
      </c>
      <c r="F70" s="27"/>
      <c r="G70" s="66">
        <f>G71+G76</f>
        <v>64.099999999999994</v>
      </c>
      <c r="H70" s="66">
        <f t="shared" ref="H70:I70" si="24">H71+H76</f>
        <v>64.099999999999994</v>
      </c>
      <c r="I70" s="66">
        <f t="shared" si="24"/>
        <v>64.099999999999994</v>
      </c>
    </row>
    <row r="71" spans="1:9" ht="93.75" customHeight="1" x14ac:dyDescent="0.25">
      <c r="A71" s="1" t="s">
        <v>580</v>
      </c>
      <c r="B71" s="49" t="s">
        <v>830</v>
      </c>
      <c r="C71" s="30">
        <v>670</v>
      </c>
      <c r="D71" s="28" t="s">
        <v>67</v>
      </c>
      <c r="E71" s="28" t="s">
        <v>269</v>
      </c>
      <c r="F71" s="27"/>
      <c r="G71" s="18">
        <f t="shared" ref="G71:H71" si="25">G72+G74</f>
        <v>26.799999999999997</v>
      </c>
      <c r="H71" s="18">
        <f t="shared" si="25"/>
        <v>26.799999999999997</v>
      </c>
      <c r="I71" s="18">
        <f>I72+I74</f>
        <v>26.799999999999997</v>
      </c>
    </row>
    <row r="72" spans="1:9" ht="79.5" customHeight="1" x14ac:dyDescent="0.25">
      <c r="A72" s="1" t="s">
        <v>581</v>
      </c>
      <c r="B72" s="23" t="s">
        <v>255</v>
      </c>
      <c r="C72" s="30">
        <v>670</v>
      </c>
      <c r="D72" s="28" t="s">
        <v>67</v>
      </c>
      <c r="E72" s="28" t="s">
        <v>269</v>
      </c>
      <c r="F72" s="27">
        <v>100</v>
      </c>
      <c r="G72" s="18">
        <f t="shared" ref="G72:H72" si="26">G73</f>
        <v>25.56</v>
      </c>
      <c r="H72" s="18">
        <f t="shared" si="26"/>
        <v>25.56</v>
      </c>
      <c r="I72" s="18">
        <f>I73</f>
        <v>25.56</v>
      </c>
    </row>
    <row r="73" spans="1:9" ht="31.5" x14ac:dyDescent="0.25">
      <c r="A73" s="1" t="s">
        <v>214</v>
      </c>
      <c r="B73" s="23" t="s">
        <v>76</v>
      </c>
      <c r="C73" s="30">
        <v>670</v>
      </c>
      <c r="D73" s="28" t="s">
        <v>67</v>
      </c>
      <c r="E73" s="28" t="s">
        <v>269</v>
      </c>
      <c r="F73" s="27">
        <v>120</v>
      </c>
      <c r="G73" s="66">
        <v>25.56</v>
      </c>
      <c r="H73" s="66">
        <v>25.56</v>
      </c>
      <c r="I73" s="18">
        <v>25.56</v>
      </c>
    </row>
    <row r="74" spans="1:9" ht="31.5" x14ac:dyDescent="0.25">
      <c r="A74" s="1" t="s">
        <v>215</v>
      </c>
      <c r="B74" s="23" t="s">
        <v>342</v>
      </c>
      <c r="C74" s="30">
        <v>670</v>
      </c>
      <c r="D74" s="28" t="s">
        <v>67</v>
      </c>
      <c r="E74" s="28" t="s">
        <v>269</v>
      </c>
      <c r="F74" s="27">
        <v>200</v>
      </c>
      <c r="G74" s="18">
        <f t="shared" ref="G74:H74" si="27">G75</f>
        <v>1.24</v>
      </c>
      <c r="H74" s="18">
        <f t="shared" si="27"/>
        <v>1.24</v>
      </c>
      <c r="I74" s="18">
        <f>I75</f>
        <v>1.24</v>
      </c>
    </row>
    <row r="75" spans="1:9" ht="47.25" x14ac:dyDescent="0.25">
      <c r="A75" s="1" t="s">
        <v>216</v>
      </c>
      <c r="B75" s="23" t="s">
        <v>42</v>
      </c>
      <c r="C75" s="30">
        <v>670</v>
      </c>
      <c r="D75" s="28" t="s">
        <v>67</v>
      </c>
      <c r="E75" s="28" t="s">
        <v>269</v>
      </c>
      <c r="F75" s="27">
        <v>240</v>
      </c>
      <c r="G75" s="66">
        <v>1.24</v>
      </c>
      <c r="H75" s="66">
        <v>1.24</v>
      </c>
      <c r="I75" s="18">
        <v>1.24</v>
      </c>
    </row>
    <row r="76" spans="1:9" ht="63" x14ac:dyDescent="0.25">
      <c r="A76" s="1" t="s">
        <v>635</v>
      </c>
      <c r="B76" s="49" t="s">
        <v>831</v>
      </c>
      <c r="C76" s="30">
        <v>670</v>
      </c>
      <c r="D76" s="28" t="s">
        <v>67</v>
      </c>
      <c r="E76" s="28" t="s">
        <v>420</v>
      </c>
      <c r="F76" s="27"/>
      <c r="G76" s="66">
        <f>G77+G79</f>
        <v>37.299999999999997</v>
      </c>
      <c r="H76" s="66">
        <f t="shared" ref="H76:I76" si="28">H77+H79</f>
        <v>37.299999999999997</v>
      </c>
      <c r="I76" s="66">
        <f t="shared" si="28"/>
        <v>37.299999999999997</v>
      </c>
    </row>
    <row r="77" spans="1:9" ht="94.5" x14ac:dyDescent="0.25">
      <c r="A77" s="1" t="s">
        <v>636</v>
      </c>
      <c r="B77" s="23" t="s">
        <v>255</v>
      </c>
      <c r="C77" s="30">
        <v>670</v>
      </c>
      <c r="D77" s="28" t="s">
        <v>67</v>
      </c>
      <c r="E77" s="28" t="s">
        <v>420</v>
      </c>
      <c r="F77" s="27">
        <v>100</v>
      </c>
      <c r="G77" s="18">
        <f>G78</f>
        <v>28.28</v>
      </c>
      <c r="H77" s="18">
        <f t="shared" ref="H77" si="29">H78</f>
        <v>28.28</v>
      </c>
      <c r="I77" s="18">
        <f>I78</f>
        <v>28.28</v>
      </c>
    </row>
    <row r="78" spans="1:9" ht="31.5" x14ac:dyDescent="0.25">
      <c r="A78" s="1" t="s">
        <v>112</v>
      </c>
      <c r="B78" s="23" t="s">
        <v>76</v>
      </c>
      <c r="C78" s="30">
        <v>670</v>
      </c>
      <c r="D78" s="28" t="s">
        <v>67</v>
      </c>
      <c r="E78" s="28" t="s">
        <v>420</v>
      </c>
      <c r="F78" s="27">
        <v>120</v>
      </c>
      <c r="G78" s="66">
        <v>28.28</v>
      </c>
      <c r="H78" s="66">
        <v>28.28</v>
      </c>
      <c r="I78" s="18">
        <v>28.28</v>
      </c>
    </row>
    <row r="79" spans="1:9" ht="31.5" x14ac:dyDescent="0.25">
      <c r="A79" s="1" t="s">
        <v>113</v>
      </c>
      <c r="B79" s="23" t="s">
        <v>342</v>
      </c>
      <c r="C79" s="30">
        <v>670</v>
      </c>
      <c r="D79" s="28" t="s">
        <v>67</v>
      </c>
      <c r="E79" s="28" t="s">
        <v>420</v>
      </c>
      <c r="F79" s="27">
        <v>200</v>
      </c>
      <c r="G79" s="66">
        <f>G80</f>
        <v>9.02</v>
      </c>
      <c r="H79" s="66">
        <f t="shared" ref="H79:I79" si="30">H80</f>
        <v>9.02</v>
      </c>
      <c r="I79" s="66">
        <f t="shared" si="30"/>
        <v>9.02</v>
      </c>
    </row>
    <row r="80" spans="1:9" ht="47.25" x14ac:dyDescent="0.25">
      <c r="A80" s="1" t="s">
        <v>114</v>
      </c>
      <c r="B80" s="23" t="s">
        <v>42</v>
      </c>
      <c r="C80" s="30">
        <v>670</v>
      </c>
      <c r="D80" s="28" t="s">
        <v>67</v>
      </c>
      <c r="E80" s="28" t="s">
        <v>420</v>
      </c>
      <c r="F80" s="27">
        <v>240</v>
      </c>
      <c r="G80" s="66">
        <v>9.02</v>
      </c>
      <c r="H80" s="66">
        <v>9.02</v>
      </c>
      <c r="I80" s="18">
        <v>9.02</v>
      </c>
    </row>
    <row r="81" spans="1:9" x14ac:dyDescent="0.25">
      <c r="A81" s="1" t="s">
        <v>115</v>
      </c>
      <c r="B81" s="45" t="s">
        <v>69</v>
      </c>
      <c r="C81" s="31">
        <v>670</v>
      </c>
      <c r="D81" s="32" t="s">
        <v>70</v>
      </c>
      <c r="E81" s="32"/>
      <c r="F81" s="33"/>
      <c r="G81" s="67">
        <f>G82</f>
        <v>587.6</v>
      </c>
      <c r="H81" s="67">
        <f t="shared" ref="H81:I84" si="31">H82</f>
        <v>608.90000000000009</v>
      </c>
      <c r="I81" s="67">
        <f t="shared" si="31"/>
        <v>0</v>
      </c>
    </row>
    <row r="82" spans="1:9" x14ac:dyDescent="0.25">
      <c r="A82" s="1" t="s">
        <v>116</v>
      </c>
      <c r="B82" s="49" t="s">
        <v>71</v>
      </c>
      <c r="C82" s="30">
        <v>670</v>
      </c>
      <c r="D82" s="28" t="s">
        <v>72</v>
      </c>
      <c r="E82" s="28"/>
      <c r="F82" s="27"/>
      <c r="G82" s="66">
        <f>G83</f>
        <v>587.6</v>
      </c>
      <c r="H82" s="66">
        <f t="shared" si="31"/>
        <v>608.90000000000009</v>
      </c>
      <c r="I82" s="66">
        <f t="shared" si="31"/>
        <v>0</v>
      </c>
    </row>
    <row r="83" spans="1:9" ht="31.5" x14ac:dyDescent="0.25">
      <c r="A83" s="1" t="s">
        <v>217</v>
      </c>
      <c r="B83" s="49" t="s">
        <v>405</v>
      </c>
      <c r="C83" s="30">
        <v>670</v>
      </c>
      <c r="D83" s="28" t="s">
        <v>72</v>
      </c>
      <c r="E83" s="28" t="s">
        <v>421</v>
      </c>
      <c r="F83" s="27"/>
      <c r="G83" s="66">
        <f>G84</f>
        <v>587.6</v>
      </c>
      <c r="H83" s="66">
        <f t="shared" si="31"/>
        <v>608.90000000000009</v>
      </c>
      <c r="I83" s="66">
        <f t="shared" si="31"/>
        <v>0</v>
      </c>
    </row>
    <row r="84" spans="1:9" ht="31.5" x14ac:dyDescent="0.25">
      <c r="A84" s="1" t="s">
        <v>218</v>
      </c>
      <c r="B84" s="49" t="s">
        <v>406</v>
      </c>
      <c r="C84" s="30">
        <v>670</v>
      </c>
      <c r="D84" s="28" t="s">
        <v>72</v>
      </c>
      <c r="E84" s="28" t="s">
        <v>422</v>
      </c>
      <c r="F84" s="27"/>
      <c r="G84" s="66">
        <f>G85</f>
        <v>587.6</v>
      </c>
      <c r="H84" s="66">
        <f t="shared" si="31"/>
        <v>608.90000000000009</v>
      </c>
      <c r="I84" s="66">
        <f t="shared" si="31"/>
        <v>0</v>
      </c>
    </row>
    <row r="85" spans="1:9" ht="47.25" customHeight="1" x14ac:dyDescent="0.25">
      <c r="A85" s="1" t="s">
        <v>219</v>
      </c>
      <c r="B85" s="49" t="s">
        <v>423</v>
      </c>
      <c r="C85" s="30">
        <v>670</v>
      </c>
      <c r="D85" s="28" t="s">
        <v>72</v>
      </c>
      <c r="E85" s="28" t="s">
        <v>424</v>
      </c>
      <c r="F85" s="27"/>
      <c r="G85" s="66">
        <f>G86+G88</f>
        <v>587.6</v>
      </c>
      <c r="H85" s="66">
        <f t="shared" ref="H85:I85" si="32">H86+H88</f>
        <v>608.90000000000009</v>
      </c>
      <c r="I85" s="66">
        <f t="shared" si="32"/>
        <v>0</v>
      </c>
    </row>
    <row r="86" spans="1:9" ht="80.25" customHeight="1" x14ac:dyDescent="0.25">
      <c r="A86" s="1" t="s">
        <v>220</v>
      </c>
      <c r="B86" s="23" t="s">
        <v>255</v>
      </c>
      <c r="C86" s="30">
        <v>670</v>
      </c>
      <c r="D86" s="28" t="s">
        <v>72</v>
      </c>
      <c r="E86" s="28" t="s">
        <v>424</v>
      </c>
      <c r="F86" s="27">
        <v>100</v>
      </c>
      <c r="G86" s="66">
        <f>G87</f>
        <v>533.9</v>
      </c>
      <c r="H86" s="66">
        <f t="shared" ref="H86:I86" si="33">H87</f>
        <v>549.83000000000004</v>
      </c>
      <c r="I86" s="66">
        <f t="shared" si="33"/>
        <v>0</v>
      </c>
    </row>
    <row r="87" spans="1:9" ht="31.5" x14ac:dyDescent="0.25">
      <c r="A87" s="1" t="s">
        <v>221</v>
      </c>
      <c r="B87" s="23" t="s">
        <v>76</v>
      </c>
      <c r="C87" s="30">
        <v>670</v>
      </c>
      <c r="D87" s="28" t="s">
        <v>72</v>
      </c>
      <c r="E87" s="28" t="s">
        <v>424</v>
      </c>
      <c r="F87" s="27">
        <v>120</v>
      </c>
      <c r="G87" s="66">
        <v>533.9</v>
      </c>
      <c r="H87" s="66">
        <v>549.83000000000004</v>
      </c>
      <c r="I87" s="18">
        <v>0</v>
      </c>
    </row>
    <row r="88" spans="1:9" ht="31.5" x14ac:dyDescent="0.25">
      <c r="A88" s="1" t="s">
        <v>326</v>
      </c>
      <c r="B88" s="23" t="s">
        <v>342</v>
      </c>
      <c r="C88" s="30">
        <v>670</v>
      </c>
      <c r="D88" s="28" t="s">
        <v>72</v>
      </c>
      <c r="E88" s="28" t="s">
        <v>424</v>
      </c>
      <c r="F88" s="27">
        <v>200</v>
      </c>
      <c r="G88" s="66">
        <f>G89</f>
        <v>53.7</v>
      </c>
      <c r="H88" s="66">
        <f t="shared" ref="H88:I88" si="34">H89</f>
        <v>59.07</v>
      </c>
      <c r="I88" s="66">
        <f t="shared" si="34"/>
        <v>0</v>
      </c>
    </row>
    <row r="89" spans="1:9" ht="47.25" x14ac:dyDescent="0.25">
      <c r="A89" s="1" t="s">
        <v>327</v>
      </c>
      <c r="B89" s="23" t="s">
        <v>42</v>
      </c>
      <c r="C89" s="30">
        <v>670</v>
      </c>
      <c r="D89" s="28" t="s">
        <v>72</v>
      </c>
      <c r="E89" s="28" t="s">
        <v>424</v>
      </c>
      <c r="F89" s="27">
        <v>240</v>
      </c>
      <c r="G89" s="66">
        <v>53.7</v>
      </c>
      <c r="H89" s="66">
        <v>59.07</v>
      </c>
      <c r="I89" s="18">
        <v>0</v>
      </c>
    </row>
    <row r="90" spans="1:9" ht="31.5" x14ac:dyDescent="0.25">
      <c r="A90" s="1" t="s">
        <v>518</v>
      </c>
      <c r="B90" s="12" t="s">
        <v>87</v>
      </c>
      <c r="C90" s="31">
        <v>670</v>
      </c>
      <c r="D90" s="32" t="s">
        <v>88</v>
      </c>
      <c r="E90" s="32"/>
      <c r="F90" s="33"/>
      <c r="G90" s="14">
        <f>G91+G108</f>
        <v>8088.96</v>
      </c>
      <c r="H90" s="14">
        <f>H91+H108</f>
        <v>7732</v>
      </c>
      <c r="I90" s="14">
        <f>I91+I108</f>
        <v>7732</v>
      </c>
    </row>
    <row r="91" spans="1:9" ht="47.25" x14ac:dyDescent="0.25">
      <c r="A91" s="1" t="s">
        <v>519</v>
      </c>
      <c r="B91" s="23" t="s">
        <v>595</v>
      </c>
      <c r="C91" s="30">
        <v>670</v>
      </c>
      <c r="D91" s="28" t="s">
        <v>377</v>
      </c>
      <c r="E91" s="28"/>
      <c r="F91" s="27"/>
      <c r="G91" s="18">
        <f t="shared" ref="G91:I91" si="35">G92</f>
        <v>7768.96</v>
      </c>
      <c r="H91" s="18">
        <f t="shared" si="35"/>
        <v>7732</v>
      </c>
      <c r="I91" s="18">
        <f t="shared" si="35"/>
        <v>7732</v>
      </c>
    </row>
    <row r="92" spans="1:9" ht="96" customHeight="1" x14ac:dyDescent="0.25">
      <c r="A92" s="1" t="s">
        <v>520</v>
      </c>
      <c r="B92" s="52" t="s">
        <v>425</v>
      </c>
      <c r="C92" s="30">
        <v>670</v>
      </c>
      <c r="D92" s="28" t="s">
        <v>377</v>
      </c>
      <c r="E92" s="28" t="s">
        <v>270</v>
      </c>
      <c r="F92" s="27"/>
      <c r="G92" s="18">
        <f>G93+G99</f>
        <v>7768.96</v>
      </c>
      <c r="H92" s="18">
        <f>H93+H99</f>
        <v>7732</v>
      </c>
      <c r="I92" s="18">
        <f>I93+I99</f>
        <v>7732</v>
      </c>
    </row>
    <row r="93" spans="1:9" ht="63" x14ac:dyDescent="0.25">
      <c r="A93" s="1" t="s">
        <v>328</v>
      </c>
      <c r="B93" s="52" t="s">
        <v>427</v>
      </c>
      <c r="C93" s="30">
        <v>670</v>
      </c>
      <c r="D93" s="28" t="s">
        <v>377</v>
      </c>
      <c r="E93" s="28" t="s">
        <v>426</v>
      </c>
      <c r="F93" s="27"/>
      <c r="G93" s="18">
        <f>G94</f>
        <v>6006.95</v>
      </c>
      <c r="H93" s="18">
        <f>H94</f>
        <v>6006.95</v>
      </c>
      <c r="I93" s="18">
        <f>I94</f>
        <v>6006.95</v>
      </c>
    </row>
    <row r="94" spans="1:9" ht="173.25" customHeight="1" x14ac:dyDescent="0.25">
      <c r="A94" s="1" t="s">
        <v>329</v>
      </c>
      <c r="B94" s="52" t="s">
        <v>429</v>
      </c>
      <c r="C94" s="30">
        <v>670</v>
      </c>
      <c r="D94" s="28" t="s">
        <v>377</v>
      </c>
      <c r="E94" s="28" t="s">
        <v>428</v>
      </c>
      <c r="F94" s="27"/>
      <c r="G94" s="18">
        <f t="shared" ref="G94:H94" si="36">G95+G97</f>
        <v>6006.95</v>
      </c>
      <c r="H94" s="18">
        <f t="shared" si="36"/>
        <v>6006.95</v>
      </c>
      <c r="I94" s="18">
        <f>I95+I97</f>
        <v>6006.95</v>
      </c>
    </row>
    <row r="95" spans="1:9" ht="94.5" x14ac:dyDescent="0.25">
      <c r="A95" s="1" t="s">
        <v>330</v>
      </c>
      <c r="B95" s="23" t="s">
        <v>75</v>
      </c>
      <c r="C95" s="30">
        <v>670</v>
      </c>
      <c r="D95" s="28" t="s">
        <v>377</v>
      </c>
      <c r="E95" s="28" t="s">
        <v>428</v>
      </c>
      <c r="F95" s="27">
        <v>100</v>
      </c>
      <c r="G95" s="18">
        <f t="shared" ref="G95:H95" si="37">G96</f>
        <v>5915.45</v>
      </c>
      <c r="H95" s="18">
        <f t="shared" si="37"/>
        <v>5915.45</v>
      </c>
      <c r="I95" s="18">
        <f>I96</f>
        <v>5915.45</v>
      </c>
    </row>
    <row r="96" spans="1:9" ht="31.5" x14ac:dyDescent="0.25">
      <c r="A96" s="1" t="s">
        <v>222</v>
      </c>
      <c r="B96" s="29" t="s">
        <v>89</v>
      </c>
      <c r="C96" s="30">
        <v>670</v>
      </c>
      <c r="D96" s="28" t="s">
        <v>377</v>
      </c>
      <c r="E96" s="28" t="s">
        <v>428</v>
      </c>
      <c r="F96" s="27">
        <v>110</v>
      </c>
      <c r="G96" s="66">
        <v>5915.45</v>
      </c>
      <c r="H96" s="66">
        <v>5915.45</v>
      </c>
      <c r="I96" s="18">
        <v>5915.45</v>
      </c>
    </row>
    <row r="97" spans="1:9" ht="31.5" x14ac:dyDescent="0.25">
      <c r="A97" s="1" t="s">
        <v>223</v>
      </c>
      <c r="B97" s="23" t="s">
        <v>342</v>
      </c>
      <c r="C97" s="30">
        <v>670</v>
      </c>
      <c r="D97" s="28" t="s">
        <v>377</v>
      </c>
      <c r="E97" s="28" t="s">
        <v>428</v>
      </c>
      <c r="F97" s="27">
        <v>200</v>
      </c>
      <c r="G97" s="18">
        <f t="shared" ref="G97:H97" si="38">G98</f>
        <v>91.5</v>
      </c>
      <c r="H97" s="18">
        <f t="shared" si="38"/>
        <v>91.5</v>
      </c>
      <c r="I97" s="18">
        <f>I98</f>
        <v>91.5</v>
      </c>
    </row>
    <row r="98" spans="1:9" ht="47.25" x14ac:dyDescent="0.25">
      <c r="A98" s="1" t="s">
        <v>224</v>
      </c>
      <c r="B98" s="23" t="s">
        <v>42</v>
      </c>
      <c r="C98" s="30">
        <v>670</v>
      </c>
      <c r="D98" s="28" t="s">
        <v>377</v>
      </c>
      <c r="E98" s="28" t="s">
        <v>428</v>
      </c>
      <c r="F98" s="27">
        <v>240</v>
      </c>
      <c r="G98" s="66">
        <v>91.5</v>
      </c>
      <c r="H98" s="66">
        <v>91.5</v>
      </c>
      <c r="I98" s="18">
        <v>91.5</v>
      </c>
    </row>
    <row r="99" spans="1:9" ht="47.25" x14ac:dyDescent="0.25">
      <c r="A99" s="1" t="s">
        <v>703</v>
      </c>
      <c r="B99" s="52" t="s">
        <v>430</v>
      </c>
      <c r="C99" s="30">
        <v>670</v>
      </c>
      <c r="D99" s="28" t="s">
        <v>377</v>
      </c>
      <c r="E99" s="28" t="s">
        <v>271</v>
      </c>
      <c r="F99" s="27"/>
      <c r="G99" s="66">
        <f>G100+G105</f>
        <v>1762.01</v>
      </c>
      <c r="H99" s="66">
        <f t="shared" ref="H99:I99" si="39">H100+H105</f>
        <v>1725.05</v>
      </c>
      <c r="I99" s="66">
        <f t="shared" si="39"/>
        <v>1725.05</v>
      </c>
    </row>
    <row r="100" spans="1:9" ht="173.25" x14ac:dyDescent="0.25">
      <c r="A100" s="1" t="s">
        <v>704</v>
      </c>
      <c r="B100" s="54" t="s">
        <v>432</v>
      </c>
      <c r="C100" s="30">
        <v>670</v>
      </c>
      <c r="D100" s="28" t="s">
        <v>377</v>
      </c>
      <c r="E100" s="28" t="s">
        <v>433</v>
      </c>
      <c r="F100" s="27"/>
      <c r="G100" s="66">
        <f>G101+G103</f>
        <v>1725.05</v>
      </c>
      <c r="H100" s="66">
        <f t="shared" ref="H100:I100" si="40">H101+H103</f>
        <v>1725.05</v>
      </c>
      <c r="I100" s="66">
        <f t="shared" si="40"/>
        <v>1725.05</v>
      </c>
    </row>
    <row r="101" spans="1:9" ht="94.5" x14ac:dyDescent="0.25">
      <c r="A101" s="1" t="s">
        <v>705</v>
      </c>
      <c r="B101" s="23" t="s">
        <v>75</v>
      </c>
      <c r="C101" s="30">
        <v>670</v>
      </c>
      <c r="D101" s="28" t="s">
        <v>377</v>
      </c>
      <c r="E101" s="28" t="s">
        <v>433</v>
      </c>
      <c r="F101" s="27">
        <v>100</v>
      </c>
      <c r="G101" s="66">
        <f>G102</f>
        <v>1665.05</v>
      </c>
      <c r="H101" s="66">
        <f t="shared" ref="H101:I101" si="41">H102</f>
        <v>1665.05</v>
      </c>
      <c r="I101" s="66">
        <f t="shared" si="41"/>
        <v>1665.05</v>
      </c>
    </row>
    <row r="102" spans="1:9" ht="31.5" x14ac:dyDescent="0.25">
      <c r="A102" s="1" t="s">
        <v>706</v>
      </c>
      <c r="B102" s="29" t="s">
        <v>89</v>
      </c>
      <c r="C102" s="30">
        <v>670</v>
      </c>
      <c r="D102" s="28" t="s">
        <v>377</v>
      </c>
      <c r="E102" s="28" t="s">
        <v>433</v>
      </c>
      <c r="F102" s="27">
        <v>110</v>
      </c>
      <c r="G102" s="66">
        <v>1665.05</v>
      </c>
      <c r="H102" s="66">
        <v>1665.05</v>
      </c>
      <c r="I102" s="18">
        <v>1665.05</v>
      </c>
    </row>
    <row r="103" spans="1:9" ht="31.5" x14ac:dyDescent="0.25">
      <c r="A103" s="1" t="s">
        <v>707</v>
      </c>
      <c r="B103" s="23" t="s">
        <v>342</v>
      </c>
      <c r="C103" s="30">
        <v>670</v>
      </c>
      <c r="D103" s="28" t="s">
        <v>377</v>
      </c>
      <c r="E103" s="28" t="s">
        <v>433</v>
      </c>
      <c r="F103" s="27">
        <v>200</v>
      </c>
      <c r="G103" s="66">
        <f>G104</f>
        <v>60</v>
      </c>
      <c r="H103" s="66">
        <f t="shared" ref="H103:I103" si="42">H104</f>
        <v>60</v>
      </c>
      <c r="I103" s="66">
        <f t="shared" si="42"/>
        <v>60</v>
      </c>
    </row>
    <row r="104" spans="1:9" ht="47.25" x14ac:dyDescent="0.25">
      <c r="A104" s="1" t="s">
        <v>27</v>
      </c>
      <c r="B104" s="23" t="s">
        <v>42</v>
      </c>
      <c r="C104" s="30">
        <v>670</v>
      </c>
      <c r="D104" s="28" t="s">
        <v>377</v>
      </c>
      <c r="E104" s="28" t="s">
        <v>433</v>
      </c>
      <c r="F104" s="27">
        <v>240</v>
      </c>
      <c r="G104" s="66">
        <v>60</v>
      </c>
      <c r="H104" s="66">
        <v>60</v>
      </c>
      <c r="I104" s="18">
        <v>60</v>
      </c>
    </row>
    <row r="105" spans="1:9" ht="157.5" x14ac:dyDescent="0.25">
      <c r="A105" s="1" t="s">
        <v>609</v>
      </c>
      <c r="B105" s="49" t="s">
        <v>832</v>
      </c>
      <c r="C105" s="30">
        <v>670</v>
      </c>
      <c r="D105" s="28" t="s">
        <v>377</v>
      </c>
      <c r="E105" s="28" t="s">
        <v>431</v>
      </c>
      <c r="F105" s="27"/>
      <c r="G105" s="66">
        <f>G106</f>
        <v>36.96</v>
      </c>
      <c r="H105" s="66">
        <f t="shared" ref="H105:I106" si="43">H106</f>
        <v>0</v>
      </c>
      <c r="I105" s="66">
        <f t="shared" si="43"/>
        <v>0</v>
      </c>
    </row>
    <row r="106" spans="1:9" ht="31.5" x14ac:dyDescent="0.25">
      <c r="A106" s="1" t="s">
        <v>610</v>
      </c>
      <c r="B106" s="23" t="s">
        <v>342</v>
      </c>
      <c r="C106" s="30">
        <v>670</v>
      </c>
      <c r="D106" s="28" t="s">
        <v>377</v>
      </c>
      <c r="E106" s="28" t="s">
        <v>431</v>
      </c>
      <c r="F106" s="27">
        <v>200</v>
      </c>
      <c r="G106" s="66">
        <f>G107</f>
        <v>36.96</v>
      </c>
      <c r="H106" s="66">
        <f t="shared" si="43"/>
        <v>0</v>
      </c>
      <c r="I106" s="66">
        <f t="shared" si="43"/>
        <v>0</v>
      </c>
    </row>
    <row r="107" spans="1:9" ht="47.25" x14ac:dyDescent="0.25">
      <c r="A107" s="1" t="s">
        <v>611</v>
      </c>
      <c r="B107" s="23" t="s">
        <v>42</v>
      </c>
      <c r="C107" s="30">
        <v>670</v>
      </c>
      <c r="D107" s="28" t="s">
        <v>377</v>
      </c>
      <c r="E107" s="28" t="s">
        <v>431</v>
      </c>
      <c r="F107" s="27">
        <v>240</v>
      </c>
      <c r="G107" s="66">
        <v>36.96</v>
      </c>
      <c r="H107" s="66">
        <v>0</v>
      </c>
      <c r="I107" s="18">
        <v>0</v>
      </c>
    </row>
    <row r="108" spans="1:9" ht="47.25" x14ac:dyDescent="0.25">
      <c r="A108" s="1" t="s">
        <v>225</v>
      </c>
      <c r="B108" s="23" t="s">
        <v>278</v>
      </c>
      <c r="C108" s="30">
        <v>670</v>
      </c>
      <c r="D108" s="28" t="s">
        <v>279</v>
      </c>
      <c r="E108" s="28"/>
      <c r="F108" s="27"/>
      <c r="G108" s="18">
        <f t="shared" ref="G108:H112" si="44">G109</f>
        <v>320</v>
      </c>
      <c r="H108" s="18">
        <f t="shared" si="44"/>
        <v>0</v>
      </c>
      <c r="I108" s="18">
        <f>I109</f>
        <v>0</v>
      </c>
    </row>
    <row r="109" spans="1:9" ht="94.5" x14ac:dyDescent="0.25">
      <c r="A109" s="1" t="s">
        <v>226</v>
      </c>
      <c r="B109" s="52" t="s">
        <v>425</v>
      </c>
      <c r="C109" s="30">
        <v>670</v>
      </c>
      <c r="D109" s="28" t="s">
        <v>279</v>
      </c>
      <c r="E109" s="28" t="s">
        <v>270</v>
      </c>
      <c r="F109" s="27"/>
      <c r="G109" s="18">
        <f t="shared" si="44"/>
        <v>320</v>
      </c>
      <c r="H109" s="18">
        <f t="shared" si="44"/>
        <v>0</v>
      </c>
      <c r="I109" s="18">
        <f>I110</f>
        <v>0</v>
      </c>
    </row>
    <row r="110" spans="1:9" ht="63" x14ac:dyDescent="0.25">
      <c r="A110" s="1" t="s">
        <v>227</v>
      </c>
      <c r="B110" s="52" t="s">
        <v>427</v>
      </c>
      <c r="C110" s="30">
        <v>670</v>
      </c>
      <c r="D110" s="28" t="s">
        <v>279</v>
      </c>
      <c r="E110" s="28" t="s">
        <v>426</v>
      </c>
      <c r="F110" s="27"/>
      <c r="G110" s="18">
        <f t="shared" si="44"/>
        <v>320</v>
      </c>
      <c r="H110" s="18">
        <f t="shared" si="44"/>
        <v>0</v>
      </c>
      <c r="I110" s="18">
        <f>I111</f>
        <v>0</v>
      </c>
    </row>
    <row r="111" spans="1:9" ht="204.75" x14ac:dyDescent="0.25">
      <c r="A111" s="1" t="s">
        <v>228</v>
      </c>
      <c r="B111" s="52" t="s">
        <v>435</v>
      </c>
      <c r="C111" s="30">
        <v>670</v>
      </c>
      <c r="D111" s="28" t="s">
        <v>279</v>
      </c>
      <c r="E111" s="28" t="s">
        <v>434</v>
      </c>
      <c r="F111" s="27"/>
      <c r="G111" s="18">
        <f t="shared" si="44"/>
        <v>320</v>
      </c>
      <c r="H111" s="18">
        <f t="shared" si="44"/>
        <v>0</v>
      </c>
      <c r="I111" s="18">
        <f>I112</f>
        <v>0</v>
      </c>
    </row>
    <row r="112" spans="1:9" ht="31.5" x14ac:dyDescent="0.25">
      <c r="A112" s="1" t="s">
        <v>229</v>
      </c>
      <c r="B112" s="23" t="s">
        <v>342</v>
      </c>
      <c r="C112" s="30">
        <v>670</v>
      </c>
      <c r="D112" s="28" t="s">
        <v>279</v>
      </c>
      <c r="E112" s="28" t="s">
        <v>434</v>
      </c>
      <c r="F112" s="27">
        <v>200</v>
      </c>
      <c r="G112" s="18">
        <f t="shared" si="44"/>
        <v>320</v>
      </c>
      <c r="H112" s="18">
        <f t="shared" si="44"/>
        <v>0</v>
      </c>
      <c r="I112" s="18">
        <f>I113</f>
        <v>0</v>
      </c>
    </row>
    <row r="113" spans="1:9" ht="47.25" x14ac:dyDescent="0.25">
      <c r="A113" s="1" t="s">
        <v>230</v>
      </c>
      <c r="B113" s="23" t="s">
        <v>42</v>
      </c>
      <c r="C113" s="30">
        <v>670</v>
      </c>
      <c r="D113" s="28" t="s">
        <v>279</v>
      </c>
      <c r="E113" s="28" t="s">
        <v>434</v>
      </c>
      <c r="F113" s="27">
        <v>240</v>
      </c>
      <c r="G113" s="66">
        <v>320</v>
      </c>
      <c r="H113" s="66">
        <v>0</v>
      </c>
      <c r="I113" s="18">
        <v>0</v>
      </c>
    </row>
    <row r="114" spans="1:9" x14ac:dyDescent="0.25">
      <c r="A114" s="1" t="s">
        <v>29</v>
      </c>
      <c r="B114" s="34" t="s">
        <v>90</v>
      </c>
      <c r="C114" s="31">
        <v>670</v>
      </c>
      <c r="D114" s="32" t="s">
        <v>91</v>
      </c>
      <c r="E114" s="32"/>
      <c r="F114" s="33"/>
      <c r="G114" s="14">
        <f>G115+G123+G129+G141</f>
        <v>24418.35</v>
      </c>
      <c r="H114" s="14">
        <f t="shared" ref="H114:I114" si="45">H115+H123+H129+H141</f>
        <v>23117.8</v>
      </c>
      <c r="I114" s="14">
        <f t="shared" si="45"/>
        <v>23117.8</v>
      </c>
    </row>
    <row r="115" spans="1:9" x14ac:dyDescent="0.25">
      <c r="A115" s="1" t="s">
        <v>231</v>
      </c>
      <c r="B115" s="29" t="s">
        <v>92</v>
      </c>
      <c r="C115" s="30">
        <v>670</v>
      </c>
      <c r="D115" s="28" t="s">
        <v>93</v>
      </c>
      <c r="E115" s="28"/>
      <c r="F115" s="27"/>
      <c r="G115" s="18">
        <f t="shared" ref="G115:H117" si="46">G116</f>
        <v>3734.2000000000003</v>
      </c>
      <c r="H115" s="18">
        <f t="shared" si="46"/>
        <v>3734.2000000000003</v>
      </c>
      <c r="I115" s="18">
        <f>I116</f>
        <v>3734.2000000000003</v>
      </c>
    </row>
    <row r="116" spans="1:9" ht="46.5" customHeight="1" x14ac:dyDescent="0.25">
      <c r="A116" s="1" t="s">
        <v>232</v>
      </c>
      <c r="B116" s="52" t="s">
        <v>436</v>
      </c>
      <c r="C116" s="30">
        <v>670</v>
      </c>
      <c r="D116" s="28" t="s">
        <v>93</v>
      </c>
      <c r="E116" s="28" t="s">
        <v>272</v>
      </c>
      <c r="F116" s="27"/>
      <c r="G116" s="18">
        <f t="shared" si="46"/>
        <v>3734.2000000000003</v>
      </c>
      <c r="H116" s="18">
        <f t="shared" si="46"/>
        <v>3734.2000000000003</v>
      </c>
      <c r="I116" s="18">
        <f>I117</f>
        <v>3734.2000000000003</v>
      </c>
    </row>
    <row r="117" spans="1:9" ht="31.5" x14ac:dyDescent="0.25">
      <c r="A117" s="1" t="s">
        <v>233</v>
      </c>
      <c r="B117" s="52" t="s">
        <v>437</v>
      </c>
      <c r="C117" s="30">
        <v>670</v>
      </c>
      <c r="D117" s="28" t="s">
        <v>93</v>
      </c>
      <c r="E117" s="28" t="s">
        <v>273</v>
      </c>
      <c r="F117" s="27"/>
      <c r="G117" s="18">
        <f t="shared" si="46"/>
        <v>3734.2000000000003</v>
      </c>
      <c r="H117" s="18">
        <f t="shared" si="46"/>
        <v>3734.2000000000003</v>
      </c>
      <c r="I117" s="18">
        <f>I118</f>
        <v>3734.2000000000003</v>
      </c>
    </row>
    <row r="118" spans="1:9" ht="129" customHeight="1" x14ac:dyDescent="0.25">
      <c r="A118" s="1" t="s">
        <v>234</v>
      </c>
      <c r="B118" s="52" t="s">
        <v>833</v>
      </c>
      <c r="C118" s="30">
        <v>670</v>
      </c>
      <c r="D118" s="28" t="s">
        <v>93</v>
      </c>
      <c r="E118" s="28" t="s">
        <v>274</v>
      </c>
      <c r="F118" s="27"/>
      <c r="G118" s="18">
        <f t="shared" ref="G118:H118" si="47">G119+G121</f>
        <v>3734.2000000000003</v>
      </c>
      <c r="H118" s="18">
        <f t="shared" si="47"/>
        <v>3734.2000000000003</v>
      </c>
      <c r="I118" s="18">
        <f>I119+I121</f>
        <v>3734.2000000000003</v>
      </c>
    </row>
    <row r="119" spans="1:9" ht="78.75" customHeight="1" x14ac:dyDescent="0.25">
      <c r="A119" s="1" t="s">
        <v>235</v>
      </c>
      <c r="B119" s="23" t="s">
        <v>255</v>
      </c>
      <c r="C119" s="30">
        <v>670</v>
      </c>
      <c r="D119" s="28" t="s">
        <v>93</v>
      </c>
      <c r="E119" s="28" t="s">
        <v>274</v>
      </c>
      <c r="F119" s="27">
        <v>100</v>
      </c>
      <c r="G119" s="18">
        <f t="shared" ref="G119:H119" si="48">G120</f>
        <v>3418.82</v>
      </c>
      <c r="H119" s="18">
        <f t="shared" si="48"/>
        <v>3418.82</v>
      </c>
      <c r="I119" s="18">
        <f>I120</f>
        <v>3418.82</v>
      </c>
    </row>
    <row r="120" spans="1:9" ht="31.5" x14ac:dyDescent="0.25">
      <c r="A120" s="1" t="s">
        <v>236</v>
      </c>
      <c r="B120" s="23" t="s">
        <v>76</v>
      </c>
      <c r="C120" s="30">
        <v>670</v>
      </c>
      <c r="D120" s="28" t="s">
        <v>93</v>
      </c>
      <c r="E120" s="28" t="s">
        <v>274</v>
      </c>
      <c r="F120" s="27">
        <v>120</v>
      </c>
      <c r="G120" s="66">
        <v>3418.82</v>
      </c>
      <c r="H120" s="66">
        <v>3418.82</v>
      </c>
      <c r="I120" s="18">
        <v>3418.82</v>
      </c>
    </row>
    <row r="121" spans="1:9" ht="31.5" x14ac:dyDescent="0.25">
      <c r="A121" s="1" t="s">
        <v>237</v>
      </c>
      <c r="B121" s="23" t="s">
        <v>342</v>
      </c>
      <c r="C121" s="30">
        <v>670</v>
      </c>
      <c r="D121" s="28" t="s">
        <v>93</v>
      </c>
      <c r="E121" s="28" t="s">
        <v>274</v>
      </c>
      <c r="F121" s="27">
        <v>200</v>
      </c>
      <c r="G121" s="18">
        <f t="shared" ref="G121:H121" si="49">G122</f>
        <v>315.38</v>
      </c>
      <c r="H121" s="18">
        <f t="shared" si="49"/>
        <v>315.38</v>
      </c>
      <c r="I121" s="18">
        <f>I122</f>
        <v>315.38</v>
      </c>
    </row>
    <row r="122" spans="1:9" ht="45" customHeight="1" x14ac:dyDescent="0.25">
      <c r="A122" s="1" t="s">
        <v>238</v>
      </c>
      <c r="B122" s="23" t="s">
        <v>42</v>
      </c>
      <c r="C122" s="30">
        <v>670</v>
      </c>
      <c r="D122" s="28" t="s">
        <v>93</v>
      </c>
      <c r="E122" s="28" t="s">
        <v>274</v>
      </c>
      <c r="F122" s="27">
        <v>240</v>
      </c>
      <c r="G122" s="66">
        <v>315.38</v>
      </c>
      <c r="H122" s="66">
        <v>315.38</v>
      </c>
      <c r="I122" s="18">
        <v>315.38</v>
      </c>
    </row>
    <row r="123" spans="1:9" x14ac:dyDescent="0.25">
      <c r="A123" s="1" t="s">
        <v>521</v>
      </c>
      <c r="B123" s="29" t="s">
        <v>94</v>
      </c>
      <c r="C123" s="30">
        <v>670</v>
      </c>
      <c r="D123" s="28" t="s">
        <v>95</v>
      </c>
      <c r="E123" s="28"/>
      <c r="F123" s="27"/>
      <c r="G123" s="18">
        <f t="shared" ref="G123:I127" si="50">G124</f>
        <v>12900.55</v>
      </c>
      <c r="H123" s="18">
        <f t="shared" si="50"/>
        <v>11600</v>
      </c>
      <c r="I123" s="18">
        <f t="shared" si="50"/>
        <v>11600</v>
      </c>
    </row>
    <row r="124" spans="1:9" ht="54" customHeight="1" x14ac:dyDescent="0.25">
      <c r="A124" s="1" t="s">
        <v>40</v>
      </c>
      <c r="B124" s="52" t="s">
        <v>438</v>
      </c>
      <c r="C124" s="30">
        <v>670</v>
      </c>
      <c r="D124" s="28" t="s">
        <v>95</v>
      </c>
      <c r="E124" s="28" t="s">
        <v>345</v>
      </c>
      <c r="F124" s="27"/>
      <c r="G124" s="18">
        <f>G125</f>
        <v>12900.55</v>
      </c>
      <c r="H124" s="18">
        <f t="shared" ref="H124" si="51">H126</f>
        <v>11600</v>
      </c>
      <c r="I124" s="18">
        <f>I126</f>
        <v>11600</v>
      </c>
    </row>
    <row r="125" spans="1:9" ht="51" customHeight="1" x14ac:dyDescent="0.25">
      <c r="A125" s="1" t="s">
        <v>522</v>
      </c>
      <c r="B125" s="52" t="s">
        <v>439</v>
      </c>
      <c r="C125" s="30">
        <v>670</v>
      </c>
      <c r="D125" s="28" t="s">
        <v>95</v>
      </c>
      <c r="E125" s="28" t="s">
        <v>346</v>
      </c>
      <c r="F125" s="27"/>
      <c r="G125" s="18">
        <f>G126</f>
        <v>12900.55</v>
      </c>
      <c r="H125" s="18">
        <f t="shared" ref="H125:I125" si="52">H126</f>
        <v>11600</v>
      </c>
      <c r="I125" s="18">
        <f t="shared" si="52"/>
        <v>11600</v>
      </c>
    </row>
    <row r="126" spans="1:9" ht="147" customHeight="1" x14ac:dyDescent="0.25">
      <c r="A126" s="1" t="s">
        <v>523</v>
      </c>
      <c r="B126" s="49" t="s">
        <v>440</v>
      </c>
      <c r="C126" s="30">
        <v>670</v>
      </c>
      <c r="D126" s="28" t="s">
        <v>95</v>
      </c>
      <c r="E126" s="28" t="s">
        <v>347</v>
      </c>
      <c r="F126" s="27"/>
      <c r="G126" s="18">
        <f t="shared" si="50"/>
        <v>12900.55</v>
      </c>
      <c r="H126" s="18">
        <f t="shared" si="50"/>
        <v>11600</v>
      </c>
      <c r="I126" s="18">
        <f t="shared" si="50"/>
        <v>11600</v>
      </c>
    </row>
    <row r="127" spans="1:9" x14ac:dyDescent="0.25">
      <c r="A127" s="1" t="s">
        <v>524</v>
      </c>
      <c r="B127" s="23" t="s">
        <v>81</v>
      </c>
      <c r="C127" s="30">
        <v>670</v>
      </c>
      <c r="D127" s="28" t="s">
        <v>95</v>
      </c>
      <c r="E127" s="28" t="s">
        <v>347</v>
      </c>
      <c r="F127" s="27">
        <v>800</v>
      </c>
      <c r="G127" s="18">
        <f t="shared" si="50"/>
        <v>12900.55</v>
      </c>
      <c r="H127" s="18">
        <f t="shared" si="50"/>
        <v>11600</v>
      </c>
      <c r="I127" s="18">
        <f t="shared" si="50"/>
        <v>11600</v>
      </c>
    </row>
    <row r="128" spans="1:9" ht="69" customHeight="1" x14ac:dyDescent="0.25">
      <c r="A128" s="1" t="s">
        <v>331</v>
      </c>
      <c r="B128" s="29" t="s">
        <v>344</v>
      </c>
      <c r="C128" s="30">
        <v>670</v>
      </c>
      <c r="D128" s="28" t="s">
        <v>95</v>
      </c>
      <c r="E128" s="28" t="s">
        <v>347</v>
      </c>
      <c r="F128" s="27">
        <v>810</v>
      </c>
      <c r="G128" s="66">
        <v>12900.55</v>
      </c>
      <c r="H128" s="66">
        <v>11600</v>
      </c>
      <c r="I128" s="18">
        <v>11600</v>
      </c>
    </row>
    <row r="129" spans="1:9" x14ac:dyDescent="0.25">
      <c r="A129" s="1" t="s">
        <v>332</v>
      </c>
      <c r="B129" s="29" t="s">
        <v>96</v>
      </c>
      <c r="C129" s="30">
        <v>670</v>
      </c>
      <c r="D129" s="28" t="s">
        <v>97</v>
      </c>
      <c r="E129" s="28"/>
      <c r="F129" s="27"/>
      <c r="G129" s="18">
        <f t="shared" ref="G129:I133" si="53">G130</f>
        <v>6805</v>
      </c>
      <c r="H129" s="18">
        <f t="shared" si="53"/>
        <v>6805</v>
      </c>
      <c r="I129" s="18">
        <f>I130</f>
        <v>6805</v>
      </c>
    </row>
    <row r="130" spans="1:9" ht="46.5" customHeight="1" x14ac:dyDescent="0.25">
      <c r="A130" s="1" t="s">
        <v>333</v>
      </c>
      <c r="B130" s="52" t="s">
        <v>438</v>
      </c>
      <c r="C130" s="30">
        <v>670</v>
      </c>
      <c r="D130" s="28" t="s">
        <v>97</v>
      </c>
      <c r="E130" s="28" t="s">
        <v>345</v>
      </c>
      <c r="F130" s="27"/>
      <c r="G130" s="18">
        <f>G131</f>
        <v>6805</v>
      </c>
      <c r="H130" s="18">
        <f t="shared" si="53"/>
        <v>6805</v>
      </c>
      <c r="I130" s="18">
        <f t="shared" si="53"/>
        <v>6805</v>
      </c>
    </row>
    <row r="131" spans="1:9" ht="31.5" x14ac:dyDescent="0.25">
      <c r="A131" s="1" t="s">
        <v>239</v>
      </c>
      <c r="B131" s="52" t="s">
        <v>441</v>
      </c>
      <c r="C131" s="30">
        <v>670</v>
      </c>
      <c r="D131" s="28" t="s">
        <v>97</v>
      </c>
      <c r="E131" s="28" t="s">
        <v>348</v>
      </c>
      <c r="F131" s="27"/>
      <c r="G131" s="18">
        <f>G132+G135+G138</f>
        <v>6805</v>
      </c>
      <c r="H131" s="18">
        <f t="shared" ref="H131:I131" si="54">H132+H135+H138</f>
        <v>6805</v>
      </c>
      <c r="I131" s="18">
        <f t="shared" si="54"/>
        <v>6805</v>
      </c>
    </row>
    <row r="132" spans="1:9" ht="140.25" customHeight="1" x14ac:dyDescent="0.25">
      <c r="A132" s="1" t="s">
        <v>525</v>
      </c>
      <c r="B132" s="52" t="s">
        <v>442</v>
      </c>
      <c r="C132" s="30">
        <v>670</v>
      </c>
      <c r="D132" s="28" t="s">
        <v>97</v>
      </c>
      <c r="E132" s="28" t="s">
        <v>349</v>
      </c>
      <c r="F132" s="27"/>
      <c r="G132" s="18">
        <f t="shared" si="53"/>
        <v>6700</v>
      </c>
      <c r="H132" s="18">
        <f t="shared" si="53"/>
        <v>6700</v>
      </c>
      <c r="I132" s="18">
        <f>I133</f>
        <v>6700</v>
      </c>
    </row>
    <row r="133" spans="1:9" ht="31.5" x14ac:dyDescent="0.25">
      <c r="A133" s="1" t="s">
        <v>526</v>
      </c>
      <c r="B133" s="23" t="s">
        <v>342</v>
      </c>
      <c r="C133" s="30">
        <v>670</v>
      </c>
      <c r="D133" s="28" t="s">
        <v>97</v>
      </c>
      <c r="E133" s="28" t="s">
        <v>349</v>
      </c>
      <c r="F133" s="27">
        <v>200</v>
      </c>
      <c r="G133" s="18">
        <f t="shared" si="53"/>
        <v>6700</v>
      </c>
      <c r="H133" s="18">
        <f t="shared" si="53"/>
        <v>6700</v>
      </c>
      <c r="I133" s="18">
        <f>I134</f>
        <v>6700</v>
      </c>
    </row>
    <row r="134" spans="1:9" ht="47.25" x14ac:dyDescent="0.25">
      <c r="A134" s="1" t="s">
        <v>527</v>
      </c>
      <c r="B134" s="23" t="s">
        <v>42</v>
      </c>
      <c r="C134" s="30">
        <v>670</v>
      </c>
      <c r="D134" s="28" t="s">
        <v>97</v>
      </c>
      <c r="E134" s="28" t="s">
        <v>349</v>
      </c>
      <c r="F134" s="27">
        <v>240</v>
      </c>
      <c r="G134" s="66">
        <v>6700</v>
      </c>
      <c r="H134" s="66">
        <v>6700</v>
      </c>
      <c r="I134" s="18">
        <v>6700</v>
      </c>
    </row>
    <row r="135" spans="1:9" ht="125.25" customHeight="1" x14ac:dyDescent="0.25">
      <c r="A135" s="1" t="s">
        <v>528</v>
      </c>
      <c r="B135" s="49" t="s">
        <v>834</v>
      </c>
      <c r="C135" s="30">
        <v>670</v>
      </c>
      <c r="D135" s="28" t="s">
        <v>97</v>
      </c>
      <c r="E135" s="28" t="s">
        <v>443</v>
      </c>
      <c r="F135" s="27"/>
      <c r="G135" s="66">
        <f>G136</f>
        <v>55</v>
      </c>
      <c r="H135" s="66">
        <f t="shared" ref="H135:I136" si="55">H136</f>
        <v>55</v>
      </c>
      <c r="I135" s="66">
        <f t="shared" si="55"/>
        <v>55</v>
      </c>
    </row>
    <row r="136" spans="1:9" ht="31.5" x14ac:dyDescent="0.25">
      <c r="A136" s="1" t="s">
        <v>529</v>
      </c>
      <c r="B136" s="23" t="s">
        <v>342</v>
      </c>
      <c r="C136" s="30">
        <v>670</v>
      </c>
      <c r="D136" s="28" t="s">
        <v>97</v>
      </c>
      <c r="E136" s="28" t="s">
        <v>443</v>
      </c>
      <c r="F136" s="27">
        <v>200</v>
      </c>
      <c r="G136" s="66">
        <f>G137</f>
        <v>55</v>
      </c>
      <c r="H136" s="66">
        <f t="shared" si="55"/>
        <v>55</v>
      </c>
      <c r="I136" s="66">
        <f t="shared" si="55"/>
        <v>55</v>
      </c>
    </row>
    <row r="137" spans="1:9" ht="47.25" x14ac:dyDescent="0.25">
      <c r="A137" s="1" t="s">
        <v>637</v>
      </c>
      <c r="B137" s="23" t="s">
        <v>42</v>
      </c>
      <c r="C137" s="30">
        <v>670</v>
      </c>
      <c r="D137" s="28" t="s">
        <v>97</v>
      </c>
      <c r="E137" s="28" t="s">
        <v>443</v>
      </c>
      <c r="F137" s="27">
        <v>240</v>
      </c>
      <c r="G137" s="66">
        <v>55</v>
      </c>
      <c r="H137" s="66">
        <v>55</v>
      </c>
      <c r="I137" s="18">
        <v>55</v>
      </c>
    </row>
    <row r="138" spans="1:9" ht="145.5" customHeight="1" x14ac:dyDescent="0.25">
      <c r="A138" s="1" t="s">
        <v>638</v>
      </c>
      <c r="B138" s="54" t="s">
        <v>835</v>
      </c>
      <c r="C138" s="30">
        <v>670</v>
      </c>
      <c r="D138" s="28" t="s">
        <v>97</v>
      </c>
      <c r="E138" s="28" t="s">
        <v>444</v>
      </c>
      <c r="F138" s="27"/>
      <c r="G138" s="66">
        <f>G139</f>
        <v>50</v>
      </c>
      <c r="H138" s="66">
        <f t="shared" ref="H138:I139" si="56">H139</f>
        <v>50</v>
      </c>
      <c r="I138" s="66">
        <f t="shared" si="56"/>
        <v>50</v>
      </c>
    </row>
    <row r="139" spans="1:9" ht="31.5" x14ac:dyDescent="0.25">
      <c r="A139" s="1" t="s">
        <v>639</v>
      </c>
      <c r="B139" s="23" t="s">
        <v>342</v>
      </c>
      <c r="C139" s="30">
        <v>670</v>
      </c>
      <c r="D139" s="28" t="s">
        <v>97</v>
      </c>
      <c r="E139" s="28" t="s">
        <v>444</v>
      </c>
      <c r="F139" s="27">
        <v>200</v>
      </c>
      <c r="G139" s="66">
        <f>G140</f>
        <v>50</v>
      </c>
      <c r="H139" s="66">
        <f t="shared" si="56"/>
        <v>50</v>
      </c>
      <c r="I139" s="66">
        <f t="shared" si="56"/>
        <v>50</v>
      </c>
    </row>
    <row r="140" spans="1:9" ht="47.25" x14ac:dyDescent="0.25">
      <c r="A140" s="1" t="s">
        <v>708</v>
      </c>
      <c r="B140" s="23" t="s">
        <v>42</v>
      </c>
      <c r="C140" s="30">
        <v>670</v>
      </c>
      <c r="D140" s="28" t="s">
        <v>97</v>
      </c>
      <c r="E140" s="28" t="s">
        <v>444</v>
      </c>
      <c r="F140" s="27">
        <v>240</v>
      </c>
      <c r="G140" s="66">
        <v>50</v>
      </c>
      <c r="H140" s="66">
        <v>50</v>
      </c>
      <c r="I140" s="18">
        <v>50</v>
      </c>
    </row>
    <row r="141" spans="1:9" ht="33.75" customHeight="1" x14ac:dyDescent="0.25">
      <c r="A141" s="1" t="s">
        <v>709</v>
      </c>
      <c r="B141" s="23" t="s">
        <v>106</v>
      </c>
      <c r="C141" s="35">
        <v>670</v>
      </c>
      <c r="D141" s="16" t="s">
        <v>107</v>
      </c>
      <c r="E141" s="16"/>
      <c r="F141" s="35"/>
      <c r="G141" s="18">
        <f>G142</f>
        <v>978.6</v>
      </c>
      <c r="H141" s="18">
        <f>H142</f>
        <v>978.6</v>
      </c>
      <c r="I141" s="18">
        <f>I142+I146</f>
        <v>978.6</v>
      </c>
    </row>
    <row r="142" spans="1:9" ht="63" customHeight="1" x14ac:dyDescent="0.25">
      <c r="A142" s="1" t="s">
        <v>710</v>
      </c>
      <c r="B142" s="52" t="s">
        <v>446</v>
      </c>
      <c r="C142" s="35">
        <v>670</v>
      </c>
      <c r="D142" s="16" t="s">
        <v>107</v>
      </c>
      <c r="E142" s="16" t="s">
        <v>277</v>
      </c>
      <c r="F142" s="35"/>
      <c r="G142" s="18">
        <f>G143+G146</f>
        <v>978.6</v>
      </c>
      <c r="H142" s="18">
        <f>H143+H146</f>
        <v>978.6</v>
      </c>
      <c r="I142" s="18">
        <f t="shared" ref="I142" si="57">I143</f>
        <v>948.6</v>
      </c>
    </row>
    <row r="143" spans="1:9" ht="108.75" customHeight="1" x14ac:dyDescent="0.25">
      <c r="A143" s="1" t="s">
        <v>640</v>
      </c>
      <c r="B143" s="59" t="s">
        <v>836</v>
      </c>
      <c r="C143" s="35">
        <v>670</v>
      </c>
      <c r="D143" s="16" t="s">
        <v>107</v>
      </c>
      <c r="E143" s="16" t="s">
        <v>447</v>
      </c>
      <c r="F143" s="35"/>
      <c r="G143" s="18">
        <f t="shared" ref="G143:I144" si="58">G144</f>
        <v>948.6</v>
      </c>
      <c r="H143" s="18">
        <f t="shared" si="58"/>
        <v>948.6</v>
      </c>
      <c r="I143" s="18">
        <f t="shared" si="58"/>
        <v>948.6</v>
      </c>
    </row>
    <row r="144" spans="1:9" x14ac:dyDescent="0.25">
      <c r="A144" s="1" t="s">
        <v>641</v>
      </c>
      <c r="B144" s="23" t="s">
        <v>81</v>
      </c>
      <c r="C144" s="35">
        <v>670</v>
      </c>
      <c r="D144" s="16" t="s">
        <v>107</v>
      </c>
      <c r="E144" s="16" t="s">
        <v>447</v>
      </c>
      <c r="F144" s="35">
        <v>800</v>
      </c>
      <c r="G144" s="18">
        <f t="shared" si="58"/>
        <v>948.6</v>
      </c>
      <c r="H144" s="18">
        <f t="shared" si="58"/>
        <v>948.6</v>
      </c>
      <c r="I144" s="18">
        <f t="shared" si="58"/>
        <v>948.6</v>
      </c>
    </row>
    <row r="145" spans="1:9" ht="61.5" customHeight="1" x14ac:dyDescent="0.25">
      <c r="A145" s="1" t="s">
        <v>642</v>
      </c>
      <c r="B145" s="60" t="s">
        <v>344</v>
      </c>
      <c r="C145" s="35">
        <v>670</v>
      </c>
      <c r="D145" s="16" t="s">
        <v>107</v>
      </c>
      <c r="E145" s="16" t="s">
        <v>447</v>
      </c>
      <c r="F145" s="35">
        <v>810</v>
      </c>
      <c r="G145" s="18">
        <v>948.6</v>
      </c>
      <c r="H145" s="18">
        <v>948.6</v>
      </c>
      <c r="I145" s="18">
        <v>948.6</v>
      </c>
    </row>
    <row r="146" spans="1:9" ht="158.25" customHeight="1" x14ac:dyDescent="0.25">
      <c r="A146" s="1" t="s">
        <v>643</v>
      </c>
      <c r="B146" s="60" t="s">
        <v>905</v>
      </c>
      <c r="C146" s="35">
        <v>670</v>
      </c>
      <c r="D146" s="16" t="s">
        <v>107</v>
      </c>
      <c r="E146" s="16" t="s">
        <v>906</v>
      </c>
      <c r="F146" s="35"/>
      <c r="G146" s="18">
        <f t="shared" ref="G146:I147" si="59">G147</f>
        <v>30</v>
      </c>
      <c r="H146" s="18">
        <f t="shared" si="59"/>
        <v>30</v>
      </c>
      <c r="I146" s="18">
        <f t="shared" si="59"/>
        <v>30</v>
      </c>
    </row>
    <row r="147" spans="1:9" ht="18" customHeight="1" x14ac:dyDescent="0.25">
      <c r="A147" s="1" t="s">
        <v>907</v>
      </c>
      <c r="B147" s="23" t="s">
        <v>81</v>
      </c>
      <c r="C147" s="35">
        <v>670</v>
      </c>
      <c r="D147" s="16" t="s">
        <v>107</v>
      </c>
      <c r="E147" s="16" t="s">
        <v>906</v>
      </c>
      <c r="F147" s="35">
        <v>800</v>
      </c>
      <c r="G147" s="18">
        <f t="shared" si="59"/>
        <v>30</v>
      </c>
      <c r="H147" s="18">
        <f t="shared" si="59"/>
        <v>30</v>
      </c>
      <c r="I147" s="18">
        <f t="shared" si="59"/>
        <v>30</v>
      </c>
    </row>
    <row r="148" spans="1:9" ht="63" customHeight="1" x14ac:dyDescent="0.25">
      <c r="A148" s="1" t="s">
        <v>908</v>
      </c>
      <c r="B148" s="60" t="s">
        <v>344</v>
      </c>
      <c r="C148" s="35">
        <v>670</v>
      </c>
      <c r="D148" s="16" t="s">
        <v>107</v>
      </c>
      <c r="E148" s="16" t="s">
        <v>906</v>
      </c>
      <c r="F148" s="35">
        <v>810</v>
      </c>
      <c r="G148" s="18">
        <v>30</v>
      </c>
      <c r="H148" s="18">
        <v>30</v>
      </c>
      <c r="I148" s="18">
        <v>30</v>
      </c>
    </row>
    <row r="149" spans="1:9" x14ac:dyDescent="0.25">
      <c r="A149" s="1" t="s">
        <v>909</v>
      </c>
      <c r="B149" s="24" t="s">
        <v>98</v>
      </c>
      <c r="C149" s="25">
        <v>670</v>
      </c>
      <c r="D149" s="13" t="s">
        <v>99</v>
      </c>
      <c r="E149" s="13"/>
      <c r="F149" s="25"/>
      <c r="G149" s="68">
        <f>G150+G162+G197</f>
        <v>39792.6</v>
      </c>
      <c r="H149" s="68">
        <f>H150+H162+H197</f>
        <v>36031.599999999999</v>
      </c>
      <c r="I149" s="68">
        <f>I150+I162+I197</f>
        <v>36031.599999999999</v>
      </c>
    </row>
    <row r="150" spans="1:9" ht="20.25" customHeight="1" x14ac:dyDescent="0.25">
      <c r="A150" s="1" t="s">
        <v>910</v>
      </c>
      <c r="B150" s="15" t="s">
        <v>100</v>
      </c>
      <c r="C150" s="35">
        <v>670</v>
      </c>
      <c r="D150" s="16" t="s">
        <v>101</v>
      </c>
      <c r="E150" s="16"/>
      <c r="F150" s="35"/>
      <c r="G150" s="51">
        <f>G151</f>
        <v>17706.57</v>
      </c>
      <c r="H150" s="51">
        <f t="shared" ref="H150:I150" si="60">H151</f>
        <v>15935.570000000002</v>
      </c>
      <c r="I150" s="51">
        <f t="shared" si="60"/>
        <v>15935.570000000002</v>
      </c>
    </row>
    <row r="151" spans="1:9" ht="94.5" x14ac:dyDescent="0.25">
      <c r="A151" s="1" t="s">
        <v>911</v>
      </c>
      <c r="B151" s="52" t="s">
        <v>425</v>
      </c>
      <c r="C151" s="35">
        <v>670</v>
      </c>
      <c r="D151" s="16" t="s">
        <v>101</v>
      </c>
      <c r="E151" s="16" t="s">
        <v>270</v>
      </c>
      <c r="F151" s="35"/>
      <c r="G151" s="51">
        <f>G152+G159</f>
        <v>17706.57</v>
      </c>
      <c r="H151" s="51">
        <f t="shared" ref="H151:I151" si="61">H152+H159</f>
        <v>15935.570000000002</v>
      </c>
      <c r="I151" s="51">
        <f t="shared" si="61"/>
        <v>15935.570000000002</v>
      </c>
    </row>
    <row r="152" spans="1:9" ht="126" x14ac:dyDescent="0.25">
      <c r="A152" s="1" t="s">
        <v>711</v>
      </c>
      <c r="B152" s="52" t="s">
        <v>448</v>
      </c>
      <c r="C152" s="35">
        <v>670</v>
      </c>
      <c r="D152" s="16" t="s">
        <v>101</v>
      </c>
      <c r="E152" s="16" t="s">
        <v>449</v>
      </c>
      <c r="F152" s="35"/>
      <c r="G152" s="51">
        <f>G153+G155+G157</f>
        <v>14390.470000000001</v>
      </c>
      <c r="H152" s="51">
        <f t="shared" ref="H152:I152" si="62">H153+H155+H157</f>
        <v>12619.470000000001</v>
      </c>
      <c r="I152" s="51">
        <f t="shared" si="62"/>
        <v>12619.470000000001</v>
      </c>
    </row>
    <row r="153" spans="1:9" ht="85.5" customHeight="1" x14ac:dyDescent="0.25">
      <c r="A153" s="1" t="s">
        <v>712</v>
      </c>
      <c r="B153" s="23" t="s">
        <v>255</v>
      </c>
      <c r="C153" s="35">
        <v>670</v>
      </c>
      <c r="D153" s="16" t="s">
        <v>101</v>
      </c>
      <c r="E153" s="16" t="s">
        <v>449</v>
      </c>
      <c r="F153" s="35">
        <v>100</v>
      </c>
      <c r="G153" s="51">
        <f>G154</f>
        <v>6927.47</v>
      </c>
      <c r="H153" s="51">
        <f t="shared" ref="H153:I153" si="63">H154</f>
        <v>6927.47</v>
      </c>
      <c r="I153" s="51">
        <f t="shared" si="63"/>
        <v>6927.47</v>
      </c>
    </row>
    <row r="154" spans="1:9" ht="31.5" x14ac:dyDescent="0.25">
      <c r="A154" s="1" t="s">
        <v>713</v>
      </c>
      <c r="B154" s="29" t="s">
        <v>89</v>
      </c>
      <c r="C154" s="35">
        <v>670</v>
      </c>
      <c r="D154" s="16" t="s">
        <v>101</v>
      </c>
      <c r="E154" s="16" t="s">
        <v>449</v>
      </c>
      <c r="F154" s="35">
        <v>110</v>
      </c>
      <c r="G154" s="51">
        <v>6927.47</v>
      </c>
      <c r="H154" s="51">
        <v>6927.47</v>
      </c>
      <c r="I154" s="51">
        <v>6927.47</v>
      </c>
    </row>
    <row r="155" spans="1:9" ht="31.5" x14ac:dyDescent="0.25">
      <c r="A155" s="1" t="s">
        <v>714</v>
      </c>
      <c r="B155" s="23" t="s">
        <v>342</v>
      </c>
      <c r="C155" s="35">
        <v>670</v>
      </c>
      <c r="D155" s="16" t="s">
        <v>101</v>
      </c>
      <c r="E155" s="16" t="s">
        <v>449</v>
      </c>
      <c r="F155" s="35">
        <v>200</v>
      </c>
      <c r="G155" s="51">
        <f>G156</f>
        <v>6921</v>
      </c>
      <c r="H155" s="51">
        <f t="shared" ref="H155:I155" si="64">H156</f>
        <v>5150</v>
      </c>
      <c r="I155" s="51">
        <f t="shared" si="64"/>
        <v>5150</v>
      </c>
    </row>
    <row r="156" spans="1:9" ht="47.25" x14ac:dyDescent="0.25">
      <c r="A156" s="1" t="s">
        <v>715</v>
      </c>
      <c r="B156" s="23" t="s">
        <v>42</v>
      </c>
      <c r="C156" s="35">
        <v>670</v>
      </c>
      <c r="D156" s="16" t="s">
        <v>101</v>
      </c>
      <c r="E156" s="16" t="s">
        <v>449</v>
      </c>
      <c r="F156" s="35">
        <v>240</v>
      </c>
      <c r="G156" s="51">
        <v>6921</v>
      </c>
      <c r="H156" s="51">
        <v>5150</v>
      </c>
      <c r="I156" s="51">
        <v>5150</v>
      </c>
    </row>
    <row r="157" spans="1:9" x14ac:dyDescent="0.25">
      <c r="A157" s="1" t="s">
        <v>716</v>
      </c>
      <c r="B157" s="23" t="s">
        <v>81</v>
      </c>
      <c r="C157" s="35">
        <v>670</v>
      </c>
      <c r="D157" s="16" t="s">
        <v>101</v>
      </c>
      <c r="E157" s="16" t="s">
        <v>449</v>
      </c>
      <c r="F157" s="35">
        <v>800</v>
      </c>
      <c r="G157" s="51">
        <f>G158</f>
        <v>542</v>
      </c>
      <c r="H157" s="51">
        <f t="shared" ref="H157:I157" si="65">H158</f>
        <v>542</v>
      </c>
      <c r="I157" s="51">
        <f t="shared" si="65"/>
        <v>542</v>
      </c>
    </row>
    <row r="158" spans="1:9" ht="63" x14ac:dyDescent="0.25">
      <c r="A158" s="1" t="s">
        <v>117</v>
      </c>
      <c r="B158" s="29" t="s">
        <v>344</v>
      </c>
      <c r="C158" s="35">
        <v>670</v>
      </c>
      <c r="D158" s="16" t="s">
        <v>101</v>
      </c>
      <c r="E158" s="16" t="s">
        <v>449</v>
      </c>
      <c r="F158" s="35">
        <v>810</v>
      </c>
      <c r="G158" s="51">
        <v>542</v>
      </c>
      <c r="H158" s="51">
        <v>542</v>
      </c>
      <c r="I158" s="51">
        <v>542</v>
      </c>
    </row>
    <row r="159" spans="1:9" ht="141.75" x14ac:dyDescent="0.25">
      <c r="A159" s="1" t="s">
        <v>118</v>
      </c>
      <c r="B159" s="52" t="s">
        <v>837</v>
      </c>
      <c r="C159" s="35">
        <v>670</v>
      </c>
      <c r="D159" s="16" t="s">
        <v>101</v>
      </c>
      <c r="E159" s="16" t="s">
        <v>450</v>
      </c>
      <c r="F159" s="35"/>
      <c r="G159" s="51">
        <f t="shared" ref="G159:I160" si="66">G160</f>
        <v>3316.1</v>
      </c>
      <c r="H159" s="51">
        <f t="shared" si="66"/>
        <v>3316.1</v>
      </c>
      <c r="I159" s="51">
        <f t="shared" si="66"/>
        <v>3316.1</v>
      </c>
    </row>
    <row r="160" spans="1:9" x14ac:dyDescent="0.25">
      <c r="A160" s="1" t="s">
        <v>119</v>
      </c>
      <c r="B160" s="23" t="s">
        <v>81</v>
      </c>
      <c r="C160" s="35">
        <v>670</v>
      </c>
      <c r="D160" s="16" t="s">
        <v>101</v>
      </c>
      <c r="E160" s="16" t="s">
        <v>450</v>
      </c>
      <c r="F160" s="35">
        <v>800</v>
      </c>
      <c r="G160" s="51">
        <f t="shared" si="66"/>
        <v>3316.1</v>
      </c>
      <c r="H160" s="51">
        <f t="shared" si="66"/>
        <v>3316.1</v>
      </c>
      <c r="I160" s="51">
        <f t="shared" si="66"/>
        <v>3316.1</v>
      </c>
    </row>
    <row r="161" spans="1:9" ht="63" x14ac:dyDescent="0.25">
      <c r="A161" s="1" t="s">
        <v>120</v>
      </c>
      <c r="B161" s="29" t="s">
        <v>344</v>
      </c>
      <c r="C161" s="35">
        <v>670</v>
      </c>
      <c r="D161" s="16" t="s">
        <v>101</v>
      </c>
      <c r="E161" s="16" t="s">
        <v>450</v>
      </c>
      <c r="F161" s="35">
        <v>810</v>
      </c>
      <c r="G161" s="51">
        <v>3316.1</v>
      </c>
      <c r="H161" s="51">
        <v>3316.1</v>
      </c>
      <c r="I161" s="51">
        <v>3316.1</v>
      </c>
    </row>
    <row r="162" spans="1:9" x14ac:dyDescent="0.25">
      <c r="A162" s="1" t="s">
        <v>121</v>
      </c>
      <c r="B162" s="52" t="s">
        <v>451</v>
      </c>
      <c r="C162" s="35">
        <v>670</v>
      </c>
      <c r="D162" s="16" t="s">
        <v>452</v>
      </c>
      <c r="E162" s="16"/>
      <c r="F162" s="35"/>
      <c r="G162" s="51">
        <f>G163+G179</f>
        <v>21296.03</v>
      </c>
      <c r="H162" s="51">
        <f>H163+H179</f>
        <v>19406.03</v>
      </c>
      <c r="I162" s="51">
        <f>I163+I179</f>
        <v>19406.03</v>
      </c>
    </row>
    <row r="163" spans="1:9" ht="51.75" customHeight="1" x14ac:dyDescent="0.25">
      <c r="A163" s="1" t="s">
        <v>717</v>
      </c>
      <c r="B163" s="55" t="s">
        <v>453</v>
      </c>
      <c r="C163" s="35">
        <v>670</v>
      </c>
      <c r="D163" s="16" t="s">
        <v>452</v>
      </c>
      <c r="E163" s="16" t="s">
        <v>454</v>
      </c>
      <c r="F163" s="35"/>
      <c r="G163" s="51">
        <f>G164+G167+G170+G176+G173</f>
        <v>6356</v>
      </c>
      <c r="H163" s="51">
        <f>H164+H167+H170+H176+H173</f>
        <v>6466</v>
      </c>
      <c r="I163" s="51">
        <f>I164+I167+I170+I176+I173</f>
        <v>6466</v>
      </c>
    </row>
    <row r="164" spans="1:9" ht="96.75" customHeight="1" x14ac:dyDescent="0.25">
      <c r="A164" s="1" t="s">
        <v>718</v>
      </c>
      <c r="B164" s="55" t="s">
        <v>455</v>
      </c>
      <c r="C164" s="35">
        <v>670</v>
      </c>
      <c r="D164" s="16" t="s">
        <v>452</v>
      </c>
      <c r="E164" s="16" t="s">
        <v>456</v>
      </c>
      <c r="F164" s="35"/>
      <c r="G164" s="51">
        <f>G165</f>
        <v>30</v>
      </c>
      <c r="H164" s="51">
        <f t="shared" ref="H164:I165" si="67">H165</f>
        <v>30</v>
      </c>
      <c r="I164" s="51">
        <f t="shared" si="67"/>
        <v>30</v>
      </c>
    </row>
    <row r="165" spans="1:9" ht="29.25" customHeight="1" x14ac:dyDescent="0.25">
      <c r="A165" s="1" t="s">
        <v>719</v>
      </c>
      <c r="B165" s="23" t="s">
        <v>342</v>
      </c>
      <c r="C165" s="35">
        <v>670</v>
      </c>
      <c r="D165" s="16" t="s">
        <v>452</v>
      </c>
      <c r="E165" s="16" t="s">
        <v>456</v>
      </c>
      <c r="F165" s="35">
        <v>200</v>
      </c>
      <c r="G165" s="51">
        <f>G166</f>
        <v>30</v>
      </c>
      <c r="H165" s="51">
        <f t="shared" si="67"/>
        <v>30</v>
      </c>
      <c r="I165" s="51">
        <f t="shared" si="67"/>
        <v>30</v>
      </c>
    </row>
    <row r="166" spans="1:9" ht="48" customHeight="1" x14ac:dyDescent="0.25">
      <c r="A166" s="1" t="s">
        <v>912</v>
      </c>
      <c r="B166" s="23" t="s">
        <v>42</v>
      </c>
      <c r="C166" s="35">
        <v>670</v>
      </c>
      <c r="D166" s="16" t="s">
        <v>452</v>
      </c>
      <c r="E166" s="16" t="s">
        <v>456</v>
      </c>
      <c r="F166" s="35">
        <v>240</v>
      </c>
      <c r="G166" s="51">
        <v>30</v>
      </c>
      <c r="H166" s="51">
        <v>30</v>
      </c>
      <c r="I166" s="51">
        <v>30</v>
      </c>
    </row>
    <row r="167" spans="1:9" ht="20.25" customHeight="1" x14ac:dyDescent="0.25">
      <c r="A167" s="1" t="s">
        <v>913</v>
      </c>
      <c r="B167" s="55" t="s">
        <v>457</v>
      </c>
      <c r="C167" s="35">
        <v>670</v>
      </c>
      <c r="D167" s="16" t="s">
        <v>452</v>
      </c>
      <c r="E167" s="16" t="s">
        <v>458</v>
      </c>
      <c r="F167" s="35"/>
      <c r="G167" s="51">
        <f>G168</f>
        <v>6123</v>
      </c>
      <c r="H167" s="51">
        <f t="shared" ref="H167:I167" si="68">H168</f>
        <v>6123</v>
      </c>
      <c r="I167" s="51">
        <f t="shared" si="68"/>
        <v>6123</v>
      </c>
    </row>
    <row r="168" spans="1:9" ht="30.75" customHeight="1" x14ac:dyDescent="0.25">
      <c r="A168" s="1" t="s">
        <v>914</v>
      </c>
      <c r="B168" s="23" t="s">
        <v>342</v>
      </c>
      <c r="C168" s="35">
        <v>670</v>
      </c>
      <c r="D168" s="16" t="s">
        <v>452</v>
      </c>
      <c r="E168" s="16" t="s">
        <v>458</v>
      </c>
      <c r="F168" s="35">
        <v>200</v>
      </c>
      <c r="G168" s="51">
        <f>G169</f>
        <v>6123</v>
      </c>
      <c r="H168" s="51">
        <f t="shared" ref="H168:I168" si="69">H169</f>
        <v>6123</v>
      </c>
      <c r="I168" s="51">
        <f t="shared" si="69"/>
        <v>6123</v>
      </c>
    </row>
    <row r="169" spans="1:9" ht="45.75" customHeight="1" x14ac:dyDescent="0.25">
      <c r="A169" s="1" t="s">
        <v>122</v>
      </c>
      <c r="B169" s="23" t="s">
        <v>42</v>
      </c>
      <c r="C169" s="35">
        <v>670</v>
      </c>
      <c r="D169" s="16" t="s">
        <v>452</v>
      </c>
      <c r="E169" s="16" t="s">
        <v>458</v>
      </c>
      <c r="F169" s="35">
        <v>240</v>
      </c>
      <c r="G169" s="51">
        <v>6123</v>
      </c>
      <c r="H169" s="51">
        <v>6123</v>
      </c>
      <c r="I169" s="51">
        <v>6123</v>
      </c>
    </row>
    <row r="170" spans="1:9" ht="79.5" customHeight="1" x14ac:dyDescent="0.25">
      <c r="A170" s="1" t="s">
        <v>644</v>
      </c>
      <c r="B170" s="55" t="s">
        <v>459</v>
      </c>
      <c r="C170" s="35">
        <v>670</v>
      </c>
      <c r="D170" s="16" t="s">
        <v>452</v>
      </c>
      <c r="E170" s="16" t="s">
        <v>460</v>
      </c>
      <c r="F170" s="35"/>
      <c r="G170" s="51">
        <f>G171</f>
        <v>90</v>
      </c>
      <c r="H170" s="51">
        <f t="shared" ref="H170:I171" si="70">H171</f>
        <v>0</v>
      </c>
      <c r="I170" s="51">
        <f t="shared" si="70"/>
        <v>0</v>
      </c>
    </row>
    <row r="171" spans="1:9" ht="33.75" customHeight="1" x14ac:dyDescent="0.25">
      <c r="A171" s="1" t="s">
        <v>720</v>
      </c>
      <c r="B171" s="23" t="s">
        <v>342</v>
      </c>
      <c r="C171" s="35">
        <v>670</v>
      </c>
      <c r="D171" s="16" t="s">
        <v>452</v>
      </c>
      <c r="E171" s="16" t="s">
        <v>460</v>
      </c>
      <c r="F171" s="35">
        <v>200</v>
      </c>
      <c r="G171" s="51">
        <f>G172</f>
        <v>90</v>
      </c>
      <c r="H171" s="51">
        <f t="shared" si="70"/>
        <v>0</v>
      </c>
      <c r="I171" s="51">
        <f t="shared" si="70"/>
        <v>0</v>
      </c>
    </row>
    <row r="172" spans="1:9" ht="48.75" customHeight="1" x14ac:dyDescent="0.25">
      <c r="A172" s="1" t="s">
        <v>721</v>
      </c>
      <c r="B172" s="23" t="s">
        <v>42</v>
      </c>
      <c r="C172" s="35">
        <v>670</v>
      </c>
      <c r="D172" s="16" t="s">
        <v>452</v>
      </c>
      <c r="E172" s="16" t="s">
        <v>460</v>
      </c>
      <c r="F172" s="35">
        <v>240</v>
      </c>
      <c r="G172" s="51">
        <v>90</v>
      </c>
      <c r="H172" s="51">
        <v>0</v>
      </c>
      <c r="I172" s="51">
        <v>0</v>
      </c>
    </row>
    <row r="173" spans="1:9" ht="80.25" customHeight="1" x14ac:dyDescent="0.25">
      <c r="A173" s="1" t="s">
        <v>722</v>
      </c>
      <c r="B173" s="23" t="s">
        <v>871</v>
      </c>
      <c r="C173" s="35">
        <v>670</v>
      </c>
      <c r="D173" s="16" t="s">
        <v>452</v>
      </c>
      <c r="E173" s="16" t="s">
        <v>872</v>
      </c>
      <c r="F173" s="35"/>
      <c r="G173" s="51">
        <f t="shared" ref="G173:I174" si="71">G174</f>
        <v>100</v>
      </c>
      <c r="H173" s="51">
        <f t="shared" si="71"/>
        <v>300</v>
      </c>
      <c r="I173" s="51">
        <f t="shared" si="71"/>
        <v>300</v>
      </c>
    </row>
    <row r="174" spans="1:9" ht="36" customHeight="1" x14ac:dyDescent="0.25">
      <c r="A174" s="1" t="s">
        <v>723</v>
      </c>
      <c r="B174" s="23" t="s">
        <v>342</v>
      </c>
      <c r="C174" s="35">
        <v>670</v>
      </c>
      <c r="D174" s="16" t="s">
        <v>452</v>
      </c>
      <c r="E174" s="16" t="s">
        <v>872</v>
      </c>
      <c r="F174" s="35">
        <v>200</v>
      </c>
      <c r="G174" s="51">
        <f t="shared" si="71"/>
        <v>100</v>
      </c>
      <c r="H174" s="51">
        <f t="shared" si="71"/>
        <v>300</v>
      </c>
      <c r="I174" s="51">
        <f t="shared" si="71"/>
        <v>300</v>
      </c>
    </row>
    <row r="175" spans="1:9" ht="48.75" customHeight="1" x14ac:dyDescent="0.25">
      <c r="A175" s="1" t="s">
        <v>724</v>
      </c>
      <c r="B175" s="23" t="s">
        <v>42</v>
      </c>
      <c r="C175" s="35">
        <v>670</v>
      </c>
      <c r="D175" s="16" t="s">
        <v>452</v>
      </c>
      <c r="E175" s="16" t="s">
        <v>872</v>
      </c>
      <c r="F175" s="35">
        <v>240</v>
      </c>
      <c r="G175" s="51">
        <v>100</v>
      </c>
      <c r="H175" s="51">
        <v>300</v>
      </c>
      <c r="I175" s="51">
        <v>300</v>
      </c>
    </row>
    <row r="176" spans="1:9" ht="81" customHeight="1" x14ac:dyDescent="0.25">
      <c r="A176" s="1" t="s">
        <v>725</v>
      </c>
      <c r="B176" s="55" t="s">
        <v>838</v>
      </c>
      <c r="C176" s="35">
        <v>670</v>
      </c>
      <c r="D176" s="16" t="s">
        <v>452</v>
      </c>
      <c r="E176" s="16" t="s">
        <v>461</v>
      </c>
      <c r="F176" s="35"/>
      <c r="G176" s="51">
        <f>G177</f>
        <v>13</v>
      </c>
      <c r="H176" s="51">
        <f t="shared" ref="H176:I176" si="72">H177</f>
        <v>13</v>
      </c>
      <c r="I176" s="51">
        <f t="shared" si="72"/>
        <v>13</v>
      </c>
    </row>
    <row r="177" spans="1:9" ht="33" customHeight="1" x14ac:dyDescent="0.25">
      <c r="A177" s="1" t="s">
        <v>726</v>
      </c>
      <c r="B177" s="23" t="s">
        <v>342</v>
      </c>
      <c r="C177" s="35">
        <v>670</v>
      </c>
      <c r="D177" s="16" t="s">
        <v>452</v>
      </c>
      <c r="E177" s="16" t="s">
        <v>461</v>
      </c>
      <c r="F177" s="35">
        <v>200</v>
      </c>
      <c r="G177" s="51">
        <f>G178</f>
        <v>13</v>
      </c>
      <c r="H177" s="51">
        <f t="shared" ref="H177:I177" si="73">H178</f>
        <v>13</v>
      </c>
      <c r="I177" s="51">
        <f t="shared" si="73"/>
        <v>13</v>
      </c>
    </row>
    <row r="178" spans="1:9" ht="48" customHeight="1" x14ac:dyDescent="0.25">
      <c r="A178" s="1" t="s">
        <v>881</v>
      </c>
      <c r="B178" s="23" t="s">
        <v>42</v>
      </c>
      <c r="C178" s="35">
        <v>670</v>
      </c>
      <c r="D178" s="16" t="s">
        <v>452</v>
      </c>
      <c r="E178" s="16" t="s">
        <v>461</v>
      </c>
      <c r="F178" s="35">
        <v>240</v>
      </c>
      <c r="G178" s="51">
        <v>13</v>
      </c>
      <c r="H178" s="51">
        <v>13</v>
      </c>
      <c r="I178" s="51">
        <v>13</v>
      </c>
    </row>
    <row r="179" spans="1:9" ht="48" customHeight="1" x14ac:dyDescent="0.25">
      <c r="A179" s="1" t="s">
        <v>882</v>
      </c>
      <c r="B179" s="54" t="s">
        <v>65</v>
      </c>
      <c r="C179" s="35">
        <v>670</v>
      </c>
      <c r="D179" s="16" t="s">
        <v>452</v>
      </c>
      <c r="E179" s="16" t="s">
        <v>462</v>
      </c>
      <c r="F179" s="35"/>
      <c r="G179" s="51">
        <f>G180+G185+G188+G191+G194</f>
        <v>14940.029999999999</v>
      </c>
      <c r="H179" s="51">
        <f t="shared" ref="H179:I179" si="74">H180+H185+H188+H191+H194</f>
        <v>12940.029999999999</v>
      </c>
      <c r="I179" s="51">
        <f t="shared" si="74"/>
        <v>12940.029999999999</v>
      </c>
    </row>
    <row r="180" spans="1:9" ht="128.25" customHeight="1" x14ac:dyDescent="0.25">
      <c r="A180" s="1" t="s">
        <v>883</v>
      </c>
      <c r="B180" s="54" t="s">
        <v>463</v>
      </c>
      <c r="C180" s="35">
        <v>670</v>
      </c>
      <c r="D180" s="16" t="s">
        <v>452</v>
      </c>
      <c r="E180" s="16" t="s">
        <v>464</v>
      </c>
      <c r="F180" s="35"/>
      <c r="G180" s="51">
        <f>G181+G183</f>
        <v>13713.91</v>
      </c>
      <c r="H180" s="51">
        <f t="shared" ref="H180:I180" si="75">H181+H183</f>
        <v>11713.91</v>
      </c>
      <c r="I180" s="51">
        <f t="shared" si="75"/>
        <v>11713.91</v>
      </c>
    </row>
    <row r="181" spans="1:9" ht="84.75" customHeight="1" x14ac:dyDescent="0.25">
      <c r="A181" s="1" t="s">
        <v>727</v>
      </c>
      <c r="B181" s="23" t="s">
        <v>255</v>
      </c>
      <c r="C181" s="35">
        <v>670</v>
      </c>
      <c r="D181" s="16" t="s">
        <v>452</v>
      </c>
      <c r="E181" s="16" t="s">
        <v>464</v>
      </c>
      <c r="F181" s="35">
        <v>100</v>
      </c>
      <c r="G181" s="51">
        <f>G182</f>
        <v>10355.91</v>
      </c>
      <c r="H181" s="51">
        <f t="shared" ref="H181:I181" si="76">H182</f>
        <v>10355.91</v>
      </c>
      <c r="I181" s="51">
        <f t="shared" si="76"/>
        <v>10355.91</v>
      </c>
    </row>
    <row r="182" spans="1:9" ht="31.5" customHeight="1" x14ac:dyDescent="0.25">
      <c r="A182" s="1" t="s">
        <v>728</v>
      </c>
      <c r="B182" s="29" t="s">
        <v>89</v>
      </c>
      <c r="C182" s="35">
        <v>670</v>
      </c>
      <c r="D182" s="16" t="s">
        <v>452</v>
      </c>
      <c r="E182" s="16" t="s">
        <v>464</v>
      </c>
      <c r="F182" s="35">
        <v>110</v>
      </c>
      <c r="G182" s="51">
        <v>10355.91</v>
      </c>
      <c r="H182" s="51">
        <v>10355.91</v>
      </c>
      <c r="I182" s="51">
        <v>10355.91</v>
      </c>
    </row>
    <row r="183" spans="1:9" ht="32.25" customHeight="1" x14ac:dyDescent="0.25">
      <c r="A183" s="1" t="s">
        <v>729</v>
      </c>
      <c r="B183" s="23" t="s">
        <v>342</v>
      </c>
      <c r="C183" s="35">
        <v>670</v>
      </c>
      <c r="D183" s="16" t="s">
        <v>452</v>
      </c>
      <c r="E183" s="16" t="s">
        <v>464</v>
      </c>
      <c r="F183" s="35">
        <v>200</v>
      </c>
      <c r="G183" s="51">
        <f>G184</f>
        <v>3358</v>
      </c>
      <c r="H183" s="51">
        <f t="shared" ref="H183:I183" si="77">H184</f>
        <v>1358</v>
      </c>
      <c r="I183" s="51">
        <f t="shared" si="77"/>
        <v>1358</v>
      </c>
    </row>
    <row r="184" spans="1:9" ht="48" customHeight="1" x14ac:dyDescent="0.25">
      <c r="A184" s="1" t="s">
        <v>730</v>
      </c>
      <c r="B184" s="23" t="s">
        <v>42</v>
      </c>
      <c r="C184" s="35">
        <v>670</v>
      </c>
      <c r="D184" s="16" t="s">
        <v>452</v>
      </c>
      <c r="E184" s="16" t="s">
        <v>464</v>
      </c>
      <c r="F184" s="35">
        <v>240</v>
      </c>
      <c r="G184" s="51">
        <v>3358</v>
      </c>
      <c r="H184" s="51">
        <v>1358</v>
      </c>
      <c r="I184" s="51">
        <v>1358</v>
      </c>
    </row>
    <row r="185" spans="1:9" ht="124.5" customHeight="1" x14ac:dyDescent="0.25">
      <c r="A185" s="1" t="s">
        <v>731</v>
      </c>
      <c r="B185" s="54" t="s">
        <v>622</v>
      </c>
      <c r="C185" s="35">
        <v>670</v>
      </c>
      <c r="D185" s="16" t="s">
        <v>452</v>
      </c>
      <c r="E185" s="16" t="s">
        <v>623</v>
      </c>
      <c r="F185" s="35"/>
      <c r="G185" s="51">
        <f>G186</f>
        <v>498.72</v>
      </c>
      <c r="H185" s="51">
        <f t="shared" ref="H185:I189" si="78">H186</f>
        <v>498.72</v>
      </c>
      <c r="I185" s="51">
        <f t="shared" si="78"/>
        <v>498.72</v>
      </c>
    </row>
    <row r="186" spans="1:9" ht="30.75" customHeight="1" x14ac:dyDescent="0.25">
      <c r="A186" s="1" t="s">
        <v>732</v>
      </c>
      <c r="B186" s="23" t="s">
        <v>342</v>
      </c>
      <c r="C186" s="35">
        <v>670</v>
      </c>
      <c r="D186" s="16" t="s">
        <v>452</v>
      </c>
      <c r="E186" s="16" t="s">
        <v>623</v>
      </c>
      <c r="F186" s="35">
        <v>200</v>
      </c>
      <c r="G186" s="51">
        <f>G187</f>
        <v>498.72</v>
      </c>
      <c r="H186" s="51">
        <f t="shared" si="78"/>
        <v>498.72</v>
      </c>
      <c r="I186" s="51">
        <f t="shared" si="78"/>
        <v>498.72</v>
      </c>
    </row>
    <row r="187" spans="1:9" ht="48" customHeight="1" x14ac:dyDescent="0.25">
      <c r="A187" s="1" t="s">
        <v>733</v>
      </c>
      <c r="B187" s="23" t="s">
        <v>42</v>
      </c>
      <c r="C187" s="35">
        <v>670</v>
      </c>
      <c r="D187" s="16" t="s">
        <v>452</v>
      </c>
      <c r="E187" s="16" t="s">
        <v>623</v>
      </c>
      <c r="F187" s="35">
        <v>240</v>
      </c>
      <c r="G187" s="51">
        <v>498.72</v>
      </c>
      <c r="H187" s="51">
        <v>498.72</v>
      </c>
      <c r="I187" s="51">
        <v>498.72</v>
      </c>
    </row>
    <row r="188" spans="1:9" ht="106.5" customHeight="1" x14ac:dyDescent="0.25">
      <c r="A188" s="1" t="s">
        <v>734</v>
      </c>
      <c r="B188" s="54" t="s">
        <v>850</v>
      </c>
      <c r="C188" s="35">
        <v>670</v>
      </c>
      <c r="D188" s="16" t="s">
        <v>452</v>
      </c>
      <c r="E188" s="16" t="s">
        <v>624</v>
      </c>
      <c r="F188" s="35"/>
      <c r="G188" s="51">
        <f>G189</f>
        <v>240</v>
      </c>
      <c r="H188" s="51">
        <f t="shared" si="78"/>
        <v>240</v>
      </c>
      <c r="I188" s="51">
        <f t="shared" si="78"/>
        <v>240</v>
      </c>
    </row>
    <row r="189" spans="1:9" ht="30.75" customHeight="1" x14ac:dyDescent="0.25">
      <c r="A189" s="1" t="s">
        <v>735</v>
      </c>
      <c r="B189" s="23" t="s">
        <v>342</v>
      </c>
      <c r="C189" s="35">
        <v>670</v>
      </c>
      <c r="D189" s="16" t="s">
        <v>452</v>
      </c>
      <c r="E189" s="16" t="s">
        <v>624</v>
      </c>
      <c r="F189" s="35">
        <v>200</v>
      </c>
      <c r="G189" s="51">
        <f>G190</f>
        <v>240</v>
      </c>
      <c r="H189" s="51">
        <f t="shared" si="78"/>
        <v>240</v>
      </c>
      <c r="I189" s="51">
        <f t="shared" si="78"/>
        <v>240</v>
      </c>
    </row>
    <row r="190" spans="1:9" ht="48" customHeight="1" x14ac:dyDescent="0.25">
      <c r="A190" s="1" t="s">
        <v>736</v>
      </c>
      <c r="B190" s="23" t="s">
        <v>42</v>
      </c>
      <c r="C190" s="35">
        <v>670</v>
      </c>
      <c r="D190" s="16" t="s">
        <v>452</v>
      </c>
      <c r="E190" s="16" t="s">
        <v>624</v>
      </c>
      <c r="F190" s="35">
        <v>240</v>
      </c>
      <c r="G190" s="51">
        <v>240</v>
      </c>
      <c r="H190" s="51">
        <v>240</v>
      </c>
      <c r="I190" s="51">
        <v>240</v>
      </c>
    </row>
    <row r="191" spans="1:9" ht="125.25" customHeight="1" x14ac:dyDescent="0.25">
      <c r="A191" s="1" t="s">
        <v>737</v>
      </c>
      <c r="B191" s="23" t="s">
        <v>839</v>
      </c>
      <c r="C191" s="35">
        <v>670</v>
      </c>
      <c r="D191" s="16" t="s">
        <v>452</v>
      </c>
      <c r="E191" s="16" t="s">
        <v>598</v>
      </c>
      <c r="F191" s="35"/>
      <c r="G191" s="51">
        <f>G192</f>
        <v>480</v>
      </c>
      <c r="H191" s="51">
        <f t="shared" ref="H191:I195" si="79">H192</f>
        <v>480</v>
      </c>
      <c r="I191" s="51">
        <f t="shared" si="79"/>
        <v>480</v>
      </c>
    </row>
    <row r="192" spans="1:9" ht="33" customHeight="1" x14ac:dyDescent="0.25">
      <c r="A192" s="1" t="s">
        <v>738</v>
      </c>
      <c r="B192" s="23" t="s">
        <v>342</v>
      </c>
      <c r="C192" s="35">
        <v>670</v>
      </c>
      <c r="D192" s="16" t="s">
        <v>452</v>
      </c>
      <c r="E192" s="16" t="s">
        <v>598</v>
      </c>
      <c r="F192" s="35">
        <v>200</v>
      </c>
      <c r="G192" s="51">
        <f>G193</f>
        <v>480</v>
      </c>
      <c r="H192" s="51">
        <f t="shared" si="79"/>
        <v>480</v>
      </c>
      <c r="I192" s="51">
        <f t="shared" si="79"/>
        <v>480</v>
      </c>
    </row>
    <row r="193" spans="1:9" ht="48" customHeight="1" x14ac:dyDescent="0.25">
      <c r="A193" s="1" t="s">
        <v>739</v>
      </c>
      <c r="B193" s="23" t="s">
        <v>42</v>
      </c>
      <c r="C193" s="35">
        <v>670</v>
      </c>
      <c r="D193" s="16" t="s">
        <v>452</v>
      </c>
      <c r="E193" s="16" t="s">
        <v>598</v>
      </c>
      <c r="F193" s="35">
        <v>240</v>
      </c>
      <c r="G193" s="51">
        <v>480</v>
      </c>
      <c r="H193" s="51">
        <v>480</v>
      </c>
      <c r="I193" s="51">
        <v>480</v>
      </c>
    </row>
    <row r="194" spans="1:9" ht="96.75" customHeight="1" x14ac:dyDescent="0.25">
      <c r="A194" s="1" t="s">
        <v>740</v>
      </c>
      <c r="B194" s="23" t="s">
        <v>852</v>
      </c>
      <c r="C194" s="35">
        <v>670</v>
      </c>
      <c r="D194" s="16" t="s">
        <v>452</v>
      </c>
      <c r="E194" s="16" t="s">
        <v>625</v>
      </c>
      <c r="F194" s="35"/>
      <c r="G194" s="51">
        <f>G195</f>
        <v>7.4</v>
      </c>
      <c r="H194" s="51">
        <f t="shared" si="79"/>
        <v>7.4</v>
      </c>
      <c r="I194" s="51">
        <f t="shared" si="79"/>
        <v>7.4</v>
      </c>
    </row>
    <row r="195" spans="1:9" ht="34.5" customHeight="1" x14ac:dyDescent="0.25">
      <c r="A195" s="1" t="s">
        <v>240</v>
      </c>
      <c r="B195" s="23" t="s">
        <v>342</v>
      </c>
      <c r="C195" s="35">
        <v>670</v>
      </c>
      <c r="D195" s="16" t="s">
        <v>452</v>
      </c>
      <c r="E195" s="16" t="s">
        <v>625</v>
      </c>
      <c r="F195" s="35">
        <v>200</v>
      </c>
      <c r="G195" s="51">
        <f>G196</f>
        <v>7.4</v>
      </c>
      <c r="H195" s="51">
        <f t="shared" si="79"/>
        <v>7.4</v>
      </c>
      <c r="I195" s="51">
        <f t="shared" si="79"/>
        <v>7.4</v>
      </c>
    </row>
    <row r="196" spans="1:9" ht="48" customHeight="1" x14ac:dyDescent="0.25">
      <c r="A196" s="1" t="s">
        <v>241</v>
      </c>
      <c r="B196" s="23" t="s">
        <v>42</v>
      </c>
      <c r="C196" s="35">
        <v>670</v>
      </c>
      <c r="D196" s="16" t="s">
        <v>452</v>
      </c>
      <c r="E196" s="16" t="s">
        <v>625</v>
      </c>
      <c r="F196" s="35">
        <v>240</v>
      </c>
      <c r="G196" s="51">
        <v>7.4</v>
      </c>
      <c r="H196" s="51">
        <v>7.4</v>
      </c>
      <c r="I196" s="51">
        <v>7.4</v>
      </c>
    </row>
    <row r="197" spans="1:9" ht="31.5" x14ac:dyDescent="0.25">
      <c r="A197" s="1" t="s">
        <v>242</v>
      </c>
      <c r="B197" s="29" t="s">
        <v>102</v>
      </c>
      <c r="C197" s="35">
        <v>670</v>
      </c>
      <c r="D197" s="16" t="s">
        <v>103</v>
      </c>
      <c r="E197" s="16"/>
      <c r="F197" s="35"/>
      <c r="G197" s="18">
        <f>G198</f>
        <v>790</v>
      </c>
      <c r="H197" s="18">
        <f t="shared" ref="H197" si="80">H199</f>
        <v>690</v>
      </c>
      <c r="I197" s="18">
        <f>I199</f>
        <v>690</v>
      </c>
    </row>
    <row r="198" spans="1:9" ht="93.75" customHeight="1" x14ac:dyDescent="0.25">
      <c r="A198" s="1" t="s">
        <v>243</v>
      </c>
      <c r="B198" s="52" t="s">
        <v>425</v>
      </c>
      <c r="C198" s="35">
        <v>670</v>
      </c>
      <c r="D198" s="16" t="s">
        <v>103</v>
      </c>
      <c r="E198" s="16" t="s">
        <v>270</v>
      </c>
      <c r="F198" s="35"/>
      <c r="G198" s="18">
        <f>G199+G203</f>
        <v>790</v>
      </c>
      <c r="H198" s="18">
        <f>H199+H203</f>
        <v>690</v>
      </c>
      <c r="I198" s="18">
        <f>I203</f>
        <v>0</v>
      </c>
    </row>
    <row r="199" spans="1:9" ht="63" customHeight="1" x14ac:dyDescent="0.25">
      <c r="A199" s="1" t="s">
        <v>244</v>
      </c>
      <c r="B199" s="52" t="s">
        <v>465</v>
      </c>
      <c r="C199" s="35">
        <v>670</v>
      </c>
      <c r="D199" s="16" t="s">
        <v>103</v>
      </c>
      <c r="E199" s="16" t="s">
        <v>315</v>
      </c>
      <c r="F199" s="35"/>
      <c r="G199" s="18">
        <f>G200</f>
        <v>690</v>
      </c>
      <c r="H199" s="18">
        <f t="shared" ref="H199:I199" si="81">H200</f>
        <v>690</v>
      </c>
      <c r="I199" s="18">
        <f t="shared" si="81"/>
        <v>690</v>
      </c>
    </row>
    <row r="200" spans="1:9" ht="199.5" customHeight="1" x14ac:dyDescent="0.25">
      <c r="A200" s="1" t="s">
        <v>245</v>
      </c>
      <c r="B200" s="52" t="s">
        <v>597</v>
      </c>
      <c r="C200" s="35">
        <v>670</v>
      </c>
      <c r="D200" s="16" t="s">
        <v>103</v>
      </c>
      <c r="E200" s="16" t="s">
        <v>466</v>
      </c>
      <c r="F200" s="35"/>
      <c r="G200" s="18">
        <f t="shared" ref="G200:I201" si="82">G201</f>
        <v>690</v>
      </c>
      <c r="H200" s="18">
        <f t="shared" si="82"/>
        <v>690</v>
      </c>
      <c r="I200" s="18">
        <f t="shared" si="82"/>
        <v>690</v>
      </c>
    </row>
    <row r="201" spans="1:9" ht="31.5" x14ac:dyDescent="0.25">
      <c r="A201" s="1" t="s">
        <v>397</v>
      </c>
      <c r="B201" s="23" t="s">
        <v>342</v>
      </c>
      <c r="C201" s="35">
        <v>670</v>
      </c>
      <c r="D201" s="16" t="s">
        <v>103</v>
      </c>
      <c r="E201" s="16" t="s">
        <v>466</v>
      </c>
      <c r="F201" s="35">
        <v>200</v>
      </c>
      <c r="G201" s="18">
        <f t="shared" si="82"/>
        <v>690</v>
      </c>
      <c r="H201" s="18">
        <f t="shared" si="82"/>
        <v>690</v>
      </c>
      <c r="I201" s="18">
        <f t="shared" si="82"/>
        <v>690</v>
      </c>
    </row>
    <row r="202" spans="1:9" ht="47.25" x14ac:dyDescent="0.25">
      <c r="A202" s="1" t="s">
        <v>398</v>
      </c>
      <c r="B202" s="23" t="s">
        <v>42</v>
      </c>
      <c r="C202" s="35">
        <v>670</v>
      </c>
      <c r="D202" s="16" t="s">
        <v>103</v>
      </c>
      <c r="E202" s="16" t="s">
        <v>466</v>
      </c>
      <c r="F202" s="35">
        <v>240</v>
      </c>
      <c r="G202" s="18">
        <v>690</v>
      </c>
      <c r="H202" s="18">
        <v>690</v>
      </c>
      <c r="I202" s="18">
        <v>690</v>
      </c>
    </row>
    <row r="203" spans="1:9" ht="47.25" x14ac:dyDescent="0.25">
      <c r="A203" s="1" t="s">
        <v>399</v>
      </c>
      <c r="B203" s="23" t="s">
        <v>873</v>
      </c>
      <c r="C203" s="35">
        <v>670</v>
      </c>
      <c r="D203" s="16" t="s">
        <v>103</v>
      </c>
      <c r="E203" s="16" t="s">
        <v>875</v>
      </c>
      <c r="F203" s="35"/>
      <c r="G203" s="18">
        <f t="shared" ref="G203:I205" si="83">G204</f>
        <v>100</v>
      </c>
      <c r="H203" s="18">
        <f t="shared" si="83"/>
        <v>0</v>
      </c>
      <c r="I203" s="18">
        <f t="shared" si="83"/>
        <v>0</v>
      </c>
    </row>
    <row r="204" spans="1:9" ht="174.75" customHeight="1" x14ac:dyDescent="0.25">
      <c r="A204" s="1" t="s">
        <v>41</v>
      </c>
      <c r="B204" s="23" t="s">
        <v>876</v>
      </c>
      <c r="C204" s="35">
        <v>670</v>
      </c>
      <c r="D204" s="16" t="s">
        <v>103</v>
      </c>
      <c r="E204" s="16" t="s">
        <v>874</v>
      </c>
      <c r="F204" s="35"/>
      <c r="G204" s="18">
        <f t="shared" si="83"/>
        <v>100</v>
      </c>
      <c r="H204" s="18">
        <f t="shared" si="83"/>
        <v>0</v>
      </c>
      <c r="I204" s="18">
        <f t="shared" si="83"/>
        <v>0</v>
      </c>
    </row>
    <row r="205" spans="1:9" ht="31.5" x14ac:dyDescent="0.25">
      <c r="A205" s="1" t="s">
        <v>400</v>
      </c>
      <c r="B205" s="23" t="s">
        <v>342</v>
      </c>
      <c r="C205" s="35">
        <v>670</v>
      </c>
      <c r="D205" s="16" t="s">
        <v>103</v>
      </c>
      <c r="E205" s="16" t="s">
        <v>874</v>
      </c>
      <c r="F205" s="35">
        <v>200</v>
      </c>
      <c r="G205" s="18">
        <f t="shared" si="83"/>
        <v>100</v>
      </c>
      <c r="H205" s="18">
        <f t="shared" si="83"/>
        <v>0</v>
      </c>
      <c r="I205" s="18">
        <f t="shared" si="83"/>
        <v>0</v>
      </c>
    </row>
    <row r="206" spans="1:9" ht="47.25" x14ac:dyDescent="0.25">
      <c r="A206" s="1" t="s">
        <v>246</v>
      </c>
      <c r="B206" s="23" t="s">
        <v>42</v>
      </c>
      <c r="C206" s="35">
        <v>670</v>
      </c>
      <c r="D206" s="16" t="s">
        <v>103</v>
      </c>
      <c r="E206" s="16" t="s">
        <v>874</v>
      </c>
      <c r="F206" s="35">
        <v>240</v>
      </c>
      <c r="G206" s="18">
        <v>100</v>
      </c>
      <c r="H206" s="18">
        <v>0</v>
      </c>
      <c r="I206" s="18">
        <v>0</v>
      </c>
    </row>
    <row r="207" spans="1:9" s="65" customFormat="1" x14ac:dyDescent="0.25">
      <c r="A207" s="1" t="s">
        <v>247</v>
      </c>
      <c r="B207" s="62" t="s">
        <v>281</v>
      </c>
      <c r="C207" s="63">
        <v>670</v>
      </c>
      <c r="D207" s="64" t="s">
        <v>282</v>
      </c>
      <c r="E207" s="64"/>
      <c r="F207" s="63"/>
      <c r="G207" s="69">
        <f>G208+G216</f>
        <v>561.6</v>
      </c>
      <c r="H207" s="69">
        <f>H208+H216</f>
        <v>315.7</v>
      </c>
      <c r="I207" s="69">
        <f>I208+I216</f>
        <v>315.7</v>
      </c>
    </row>
    <row r="208" spans="1:9" ht="31.5" x14ac:dyDescent="0.25">
      <c r="A208" s="1" t="s">
        <v>248</v>
      </c>
      <c r="B208" s="54" t="s">
        <v>467</v>
      </c>
      <c r="C208" s="35">
        <v>670</v>
      </c>
      <c r="D208" s="16" t="s">
        <v>468</v>
      </c>
      <c r="E208" s="16"/>
      <c r="F208" s="35"/>
      <c r="G208" s="51">
        <f>G209</f>
        <v>411.6</v>
      </c>
      <c r="H208" s="51">
        <f t="shared" ref="H208:I214" si="84">H209</f>
        <v>315.7</v>
      </c>
      <c r="I208" s="51">
        <f t="shared" si="84"/>
        <v>315.7</v>
      </c>
    </row>
    <row r="209" spans="1:9" ht="47.25" x14ac:dyDescent="0.25">
      <c r="A209" s="1" t="s">
        <v>645</v>
      </c>
      <c r="B209" s="52" t="s">
        <v>436</v>
      </c>
      <c r="C209" s="35">
        <v>670</v>
      </c>
      <c r="D209" s="16" t="s">
        <v>468</v>
      </c>
      <c r="E209" s="16" t="s">
        <v>272</v>
      </c>
      <c r="F209" s="35"/>
      <c r="G209" s="51">
        <f>G210</f>
        <v>411.6</v>
      </c>
      <c r="H209" s="51">
        <f t="shared" si="84"/>
        <v>315.7</v>
      </c>
      <c r="I209" s="51">
        <f t="shared" si="84"/>
        <v>315.7</v>
      </c>
    </row>
    <row r="210" spans="1:9" ht="53.25" customHeight="1" x14ac:dyDescent="0.25">
      <c r="A210" s="1" t="s">
        <v>646</v>
      </c>
      <c r="B210" s="54" t="s">
        <v>469</v>
      </c>
      <c r="C210" s="35">
        <v>670</v>
      </c>
      <c r="D210" s="16" t="s">
        <v>468</v>
      </c>
      <c r="E210" s="16" t="s">
        <v>275</v>
      </c>
      <c r="F210" s="35"/>
      <c r="G210" s="51">
        <f>G211</f>
        <v>411.6</v>
      </c>
      <c r="H210" s="51">
        <f t="shared" si="84"/>
        <v>315.7</v>
      </c>
      <c r="I210" s="51">
        <f t="shared" si="84"/>
        <v>315.7</v>
      </c>
    </row>
    <row r="211" spans="1:9" ht="152.25" customHeight="1" x14ac:dyDescent="0.25">
      <c r="A211" s="1" t="s">
        <v>741</v>
      </c>
      <c r="B211" s="61" t="s">
        <v>840</v>
      </c>
      <c r="C211" s="35">
        <v>670</v>
      </c>
      <c r="D211" s="16" t="s">
        <v>468</v>
      </c>
      <c r="E211" s="16" t="s">
        <v>276</v>
      </c>
      <c r="F211" s="35"/>
      <c r="G211" s="51">
        <f>G212+G214</f>
        <v>411.6</v>
      </c>
      <c r="H211" s="51">
        <f t="shared" ref="H211:I211" si="85">H212+H214</f>
        <v>315.7</v>
      </c>
      <c r="I211" s="51">
        <f t="shared" si="85"/>
        <v>315.7</v>
      </c>
    </row>
    <row r="212" spans="1:9" ht="53.25" customHeight="1" x14ac:dyDescent="0.25">
      <c r="A212" s="1" t="s">
        <v>742</v>
      </c>
      <c r="B212" s="23" t="s">
        <v>255</v>
      </c>
      <c r="C212" s="35">
        <v>670</v>
      </c>
      <c r="D212" s="16" t="s">
        <v>468</v>
      </c>
      <c r="E212" s="16" t="s">
        <v>276</v>
      </c>
      <c r="F212" s="35">
        <v>100</v>
      </c>
      <c r="G212" s="51">
        <f>G213</f>
        <v>85.19</v>
      </c>
      <c r="H212" s="51">
        <f t="shared" ref="H212:I212" si="86">H213</f>
        <v>85.19</v>
      </c>
      <c r="I212" s="51">
        <f t="shared" si="86"/>
        <v>85.19</v>
      </c>
    </row>
    <row r="213" spans="1:9" ht="36" customHeight="1" x14ac:dyDescent="0.25">
      <c r="A213" s="1" t="s">
        <v>743</v>
      </c>
      <c r="B213" s="23" t="s">
        <v>76</v>
      </c>
      <c r="C213" s="35">
        <v>670</v>
      </c>
      <c r="D213" s="16" t="s">
        <v>468</v>
      </c>
      <c r="E213" s="16" t="s">
        <v>276</v>
      </c>
      <c r="F213" s="35">
        <v>120</v>
      </c>
      <c r="G213" s="51">
        <v>85.19</v>
      </c>
      <c r="H213" s="51">
        <v>85.19</v>
      </c>
      <c r="I213" s="51">
        <v>85.19</v>
      </c>
    </row>
    <row r="214" spans="1:9" ht="31.5" x14ac:dyDescent="0.25">
      <c r="A214" s="1" t="s">
        <v>744</v>
      </c>
      <c r="B214" s="23" t="s">
        <v>342</v>
      </c>
      <c r="C214" s="35">
        <v>670</v>
      </c>
      <c r="D214" s="16" t="s">
        <v>468</v>
      </c>
      <c r="E214" s="16" t="s">
        <v>276</v>
      </c>
      <c r="F214" s="35">
        <v>200</v>
      </c>
      <c r="G214" s="51">
        <f>G215</f>
        <v>326.41000000000003</v>
      </c>
      <c r="H214" s="51">
        <f t="shared" si="84"/>
        <v>230.51</v>
      </c>
      <c r="I214" s="51">
        <f t="shared" si="84"/>
        <v>230.51</v>
      </c>
    </row>
    <row r="215" spans="1:9" ht="47.25" x14ac:dyDescent="0.25">
      <c r="A215" s="1" t="s">
        <v>249</v>
      </c>
      <c r="B215" s="23" t="s">
        <v>42</v>
      </c>
      <c r="C215" s="35">
        <v>670</v>
      </c>
      <c r="D215" s="16" t="s">
        <v>468</v>
      </c>
      <c r="E215" s="16" t="s">
        <v>276</v>
      </c>
      <c r="F215" s="35">
        <v>240</v>
      </c>
      <c r="G215" s="51">
        <v>326.41000000000003</v>
      </c>
      <c r="H215" s="51">
        <v>230.51</v>
      </c>
      <c r="I215" s="51">
        <v>230.51</v>
      </c>
    </row>
    <row r="216" spans="1:9" ht="31.5" x14ac:dyDescent="0.25">
      <c r="A216" s="1" t="s">
        <v>250</v>
      </c>
      <c r="B216" s="23" t="s">
        <v>283</v>
      </c>
      <c r="C216" s="35">
        <v>670</v>
      </c>
      <c r="D216" s="16" t="s">
        <v>284</v>
      </c>
      <c r="E216" s="16"/>
      <c r="F216" s="35"/>
      <c r="G216" s="51">
        <f>G217</f>
        <v>150</v>
      </c>
      <c r="H216" s="51">
        <f t="shared" ref="H216:I216" si="87">H217</f>
        <v>0</v>
      </c>
      <c r="I216" s="51">
        <f t="shared" si="87"/>
        <v>0</v>
      </c>
    </row>
    <row r="217" spans="1:9" ht="31.5" x14ac:dyDescent="0.25">
      <c r="A217" s="1" t="s">
        <v>745</v>
      </c>
      <c r="B217" s="29" t="s">
        <v>286</v>
      </c>
      <c r="C217" s="35">
        <v>670</v>
      </c>
      <c r="D217" s="16" t="s">
        <v>284</v>
      </c>
      <c r="E217" s="16" t="s">
        <v>280</v>
      </c>
      <c r="F217" s="35"/>
      <c r="G217" s="51">
        <f>G218+G222</f>
        <v>150</v>
      </c>
      <c r="H217" s="51">
        <f>H218+H222</f>
        <v>0</v>
      </c>
      <c r="I217" s="51">
        <f>I218+I222</f>
        <v>0</v>
      </c>
    </row>
    <row r="218" spans="1:9" ht="78.75" x14ac:dyDescent="0.25">
      <c r="A218" s="1" t="s">
        <v>746</v>
      </c>
      <c r="B218" s="29" t="s">
        <v>361</v>
      </c>
      <c r="C218" s="35">
        <v>670</v>
      </c>
      <c r="D218" s="16" t="s">
        <v>284</v>
      </c>
      <c r="E218" s="16" t="s">
        <v>285</v>
      </c>
      <c r="F218" s="35"/>
      <c r="G218" s="51">
        <f>G219</f>
        <v>50</v>
      </c>
      <c r="H218" s="51">
        <f t="shared" ref="H218:I220" si="88">H219</f>
        <v>0</v>
      </c>
      <c r="I218" s="51">
        <f t="shared" si="88"/>
        <v>0</v>
      </c>
    </row>
    <row r="219" spans="1:9" ht="141.75" x14ac:dyDescent="0.25">
      <c r="A219" s="1" t="s">
        <v>747</v>
      </c>
      <c r="B219" s="23" t="s">
        <v>877</v>
      </c>
      <c r="C219" s="35">
        <v>670</v>
      </c>
      <c r="D219" s="16" t="s">
        <v>284</v>
      </c>
      <c r="E219" s="16" t="s">
        <v>878</v>
      </c>
      <c r="F219" s="35"/>
      <c r="G219" s="51">
        <f>G220</f>
        <v>50</v>
      </c>
      <c r="H219" s="51">
        <f t="shared" si="88"/>
        <v>0</v>
      </c>
      <c r="I219" s="51">
        <f t="shared" si="88"/>
        <v>0</v>
      </c>
    </row>
    <row r="220" spans="1:9" ht="31.5" x14ac:dyDescent="0.25">
      <c r="A220" s="1" t="s">
        <v>748</v>
      </c>
      <c r="B220" s="23" t="s">
        <v>342</v>
      </c>
      <c r="C220" s="35">
        <v>670</v>
      </c>
      <c r="D220" s="16" t="s">
        <v>284</v>
      </c>
      <c r="E220" s="16" t="s">
        <v>878</v>
      </c>
      <c r="F220" s="35">
        <v>200</v>
      </c>
      <c r="G220" s="51">
        <f>G221</f>
        <v>50</v>
      </c>
      <c r="H220" s="51">
        <f t="shared" si="88"/>
        <v>0</v>
      </c>
      <c r="I220" s="51">
        <f t="shared" si="88"/>
        <v>0</v>
      </c>
    </row>
    <row r="221" spans="1:9" ht="47.25" x14ac:dyDescent="0.25">
      <c r="A221" s="1" t="s">
        <v>749</v>
      </c>
      <c r="B221" s="23" t="s">
        <v>42</v>
      </c>
      <c r="C221" s="35">
        <v>670</v>
      </c>
      <c r="D221" s="16" t="s">
        <v>284</v>
      </c>
      <c r="E221" s="16" t="s">
        <v>878</v>
      </c>
      <c r="F221" s="35">
        <v>240</v>
      </c>
      <c r="G221" s="51">
        <v>50</v>
      </c>
      <c r="H221" s="51">
        <v>0</v>
      </c>
      <c r="I221" s="51">
        <v>0</v>
      </c>
    </row>
    <row r="222" spans="1:9" ht="48.75" customHeight="1" x14ac:dyDescent="0.25">
      <c r="A222" s="1" t="s">
        <v>750</v>
      </c>
      <c r="B222" s="75" t="s">
        <v>823</v>
      </c>
      <c r="C222" s="35">
        <v>670</v>
      </c>
      <c r="D222" s="16" t="s">
        <v>284</v>
      </c>
      <c r="E222" s="16" t="s">
        <v>824</v>
      </c>
      <c r="F222" s="35"/>
      <c r="G222" s="51">
        <f>G223</f>
        <v>100</v>
      </c>
      <c r="H222" s="51">
        <f t="shared" ref="H222:I222" si="89">H223</f>
        <v>0</v>
      </c>
      <c r="I222" s="51">
        <f t="shared" si="89"/>
        <v>0</v>
      </c>
    </row>
    <row r="223" spans="1:9" ht="129" customHeight="1" x14ac:dyDescent="0.25">
      <c r="A223" s="1" t="s">
        <v>366</v>
      </c>
      <c r="B223" s="75" t="s">
        <v>825</v>
      </c>
      <c r="C223" s="35">
        <v>670</v>
      </c>
      <c r="D223" s="16" t="s">
        <v>284</v>
      </c>
      <c r="E223" s="16" t="s">
        <v>826</v>
      </c>
      <c r="F223" s="35"/>
      <c r="G223" s="51">
        <f>G224</f>
        <v>100</v>
      </c>
      <c r="H223" s="51">
        <f t="shared" ref="H223:I223" si="90">H224</f>
        <v>0</v>
      </c>
      <c r="I223" s="51">
        <f t="shared" si="90"/>
        <v>0</v>
      </c>
    </row>
    <row r="224" spans="1:9" ht="31.5" x14ac:dyDescent="0.25">
      <c r="A224" s="1" t="s">
        <v>123</v>
      </c>
      <c r="B224" s="23" t="s">
        <v>342</v>
      </c>
      <c r="C224" s="35">
        <v>670</v>
      </c>
      <c r="D224" s="16" t="s">
        <v>284</v>
      </c>
      <c r="E224" s="16" t="s">
        <v>826</v>
      </c>
      <c r="F224" s="35">
        <v>200</v>
      </c>
      <c r="G224" s="51">
        <f>G225</f>
        <v>100</v>
      </c>
      <c r="H224" s="51">
        <f t="shared" ref="H224:I224" si="91">H225</f>
        <v>0</v>
      </c>
      <c r="I224" s="51">
        <f t="shared" si="91"/>
        <v>0</v>
      </c>
    </row>
    <row r="225" spans="1:9" ht="47.25" x14ac:dyDescent="0.25">
      <c r="A225" s="1" t="s">
        <v>124</v>
      </c>
      <c r="B225" s="23" t="s">
        <v>42</v>
      </c>
      <c r="C225" s="35">
        <v>670</v>
      </c>
      <c r="D225" s="16" t="s">
        <v>284</v>
      </c>
      <c r="E225" s="16" t="s">
        <v>826</v>
      </c>
      <c r="F225" s="35">
        <v>240</v>
      </c>
      <c r="G225" s="51">
        <v>100</v>
      </c>
      <c r="H225" s="51">
        <v>0</v>
      </c>
      <c r="I225" s="51">
        <v>0</v>
      </c>
    </row>
    <row r="226" spans="1:9" x14ac:dyDescent="0.25">
      <c r="A226" s="1" t="s">
        <v>751</v>
      </c>
      <c r="B226" s="12" t="s">
        <v>6</v>
      </c>
      <c r="C226" s="33">
        <v>670</v>
      </c>
      <c r="D226" s="32" t="s">
        <v>7</v>
      </c>
      <c r="E226" s="32"/>
      <c r="F226" s="33"/>
      <c r="G226" s="67">
        <f>G227+G232+G238</f>
        <v>5970.17</v>
      </c>
      <c r="H226" s="67">
        <f>H227+H232+H238</f>
        <v>5908.96</v>
      </c>
      <c r="I226" s="67">
        <f>I227+I232+I238</f>
        <v>5908.96</v>
      </c>
    </row>
    <row r="227" spans="1:9" x14ac:dyDescent="0.25">
      <c r="A227" s="1" t="s">
        <v>752</v>
      </c>
      <c r="B227" s="23" t="s">
        <v>8</v>
      </c>
      <c r="C227" s="27">
        <v>670</v>
      </c>
      <c r="D227" s="28" t="s">
        <v>9</v>
      </c>
      <c r="E227" s="28"/>
      <c r="F227" s="27"/>
      <c r="G227" s="66">
        <f>G228</f>
        <v>4800</v>
      </c>
      <c r="H227" s="66">
        <f t="shared" ref="H227:I230" si="92">H228</f>
        <v>4800</v>
      </c>
      <c r="I227" s="66">
        <f t="shared" si="92"/>
        <v>4800</v>
      </c>
    </row>
    <row r="228" spans="1:9" ht="31.5" x14ac:dyDescent="0.25">
      <c r="A228" s="1" t="s">
        <v>753</v>
      </c>
      <c r="B228" s="54" t="s">
        <v>68</v>
      </c>
      <c r="C228" s="27">
        <v>670</v>
      </c>
      <c r="D228" s="28" t="s">
        <v>9</v>
      </c>
      <c r="E228" s="28" t="s">
        <v>291</v>
      </c>
      <c r="F228" s="27"/>
      <c r="G228" s="66">
        <f>G229</f>
        <v>4800</v>
      </c>
      <c r="H228" s="66">
        <f t="shared" si="92"/>
        <v>4800</v>
      </c>
      <c r="I228" s="66">
        <f t="shared" si="92"/>
        <v>4800</v>
      </c>
    </row>
    <row r="229" spans="1:9" ht="50.25" customHeight="1" x14ac:dyDescent="0.25">
      <c r="A229" s="1" t="s">
        <v>754</v>
      </c>
      <c r="B229" s="55" t="s">
        <v>470</v>
      </c>
      <c r="C229" s="27">
        <v>670</v>
      </c>
      <c r="D229" s="28" t="s">
        <v>9</v>
      </c>
      <c r="E229" s="28" t="s">
        <v>471</v>
      </c>
      <c r="F229" s="27"/>
      <c r="G229" s="66">
        <f>G230</f>
        <v>4800</v>
      </c>
      <c r="H229" s="66">
        <f t="shared" si="92"/>
        <v>4800</v>
      </c>
      <c r="I229" s="66">
        <f t="shared" si="92"/>
        <v>4800</v>
      </c>
    </row>
    <row r="230" spans="1:9" ht="31.5" x14ac:dyDescent="0.25">
      <c r="A230" s="1" t="s">
        <v>755</v>
      </c>
      <c r="B230" s="23" t="s">
        <v>10</v>
      </c>
      <c r="C230" s="27">
        <v>670</v>
      </c>
      <c r="D230" s="28" t="s">
        <v>9</v>
      </c>
      <c r="E230" s="28" t="s">
        <v>471</v>
      </c>
      <c r="F230" s="27">
        <v>300</v>
      </c>
      <c r="G230" s="66">
        <f>G231</f>
        <v>4800</v>
      </c>
      <c r="H230" s="66">
        <f t="shared" si="92"/>
        <v>4800</v>
      </c>
      <c r="I230" s="66">
        <f t="shared" si="92"/>
        <v>4800</v>
      </c>
    </row>
    <row r="231" spans="1:9" ht="31.5" x14ac:dyDescent="0.25">
      <c r="A231" s="1" t="s">
        <v>756</v>
      </c>
      <c r="B231" s="23" t="s">
        <v>341</v>
      </c>
      <c r="C231" s="27">
        <v>670</v>
      </c>
      <c r="D231" s="28" t="s">
        <v>9</v>
      </c>
      <c r="E231" s="28" t="s">
        <v>471</v>
      </c>
      <c r="F231" s="27">
        <v>310</v>
      </c>
      <c r="G231" s="66">
        <v>4800</v>
      </c>
      <c r="H231" s="66">
        <v>4800</v>
      </c>
      <c r="I231" s="51">
        <v>4800</v>
      </c>
    </row>
    <row r="232" spans="1:9" x14ac:dyDescent="0.25">
      <c r="A232" s="1" t="s">
        <v>125</v>
      </c>
      <c r="B232" s="23" t="s">
        <v>104</v>
      </c>
      <c r="C232" s="27">
        <v>670</v>
      </c>
      <c r="D232" s="28" t="s">
        <v>14</v>
      </c>
      <c r="E232" s="28"/>
      <c r="F232" s="27"/>
      <c r="G232" s="66">
        <f>G233</f>
        <v>244.87</v>
      </c>
      <c r="H232" s="66">
        <f t="shared" ref="H232:I232" si="93">H233</f>
        <v>183.66</v>
      </c>
      <c r="I232" s="66">
        <f t="shared" si="93"/>
        <v>183.66</v>
      </c>
    </row>
    <row r="233" spans="1:9" ht="47.25" x14ac:dyDescent="0.25">
      <c r="A233" s="1" t="s">
        <v>126</v>
      </c>
      <c r="B233" s="52" t="s">
        <v>472</v>
      </c>
      <c r="C233" s="27">
        <v>670</v>
      </c>
      <c r="D233" s="28" t="s">
        <v>14</v>
      </c>
      <c r="E233" s="28" t="s">
        <v>258</v>
      </c>
      <c r="F233" s="27"/>
      <c r="G233" s="66">
        <f>G234</f>
        <v>244.87</v>
      </c>
      <c r="H233" s="66">
        <f t="shared" ref="H233:I236" si="94">H234</f>
        <v>183.66</v>
      </c>
      <c r="I233" s="66">
        <f t="shared" si="94"/>
        <v>183.66</v>
      </c>
    </row>
    <row r="234" spans="1:9" ht="31.5" x14ac:dyDescent="0.25">
      <c r="A234" s="1" t="s">
        <v>127</v>
      </c>
      <c r="B234" s="49" t="s">
        <v>288</v>
      </c>
      <c r="C234" s="27">
        <v>670</v>
      </c>
      <c r="D234" s="28" t="s">
        <v>14</v>
      </c>
      <c r="E234" s="28" t="s">
        <v>289</v>
      </c>
      <c r="F234" s="27"/>
      <c r="G234" s="66">
        <f>G235</f>
        <v>244.87</v>
      </c>
      <c r="H234" s="66">
        <f t="shared" si="94"/>
        <v>183.66</v>
      </c>
      <c r="I234" s="66">
        <f t="shared" si="94"/>
        <v>183.66</v>
      </c>
    </row>
    <row r="235" spans="1:9" ht="94.5" x14ac:dyDescent="0.25">
      <c r="A235" s="1" t="s">
        <v>757</v>
      </c>
      <c r="B235" s="49" t="s">
        <v>841</v>
      </c>
      <c r="C235" s="27">
        <v>670</v>
      </c>
      <c r="D235" s="28" t="s">
        <v>14</v>
      </c>
      <c r="E235" s="28" t="s">
        <v>362</v>
      </c>
      <c r="F235" s="27"/>
      <c r="G235" s="66">
        <f>G236</f>
        <v>244.87</v>
      </c>
      <c r="H235" s="66">
        <f t="shared" si="94"/>
        <v>183.66</v>
      </c>
      <c r="I235" s="66">
        <f t="shared" si="94"/>
        <v>183.66</v>
      </c>
    </row>
    <row r="236" spans="1:9" ht="31.5" x14ac:dyDescent="0.25">
      <c r="A236" s="1" t="s">
        <v>758</v>
      </c>
      <c r="B236" s="29" t="s">
        <v>10</v>
      </c>
      <c r="C236" s="30">
        <v>670</v>
      </c>
      <c r="D236" s="28" t="s">
        <v>14</v>
      </c>
      <c r="E236" s="28" t="s">
        <v>362</v>
      </c>
      <c r="F236" s="27">
        <v>300</v>
      </c>
      <c r="G236" s="66">
        <f>G237</f>
        <v>244.87</v>
      </c>
      <c r="H236" s="66">
        <f t="shared" si="94"/>
        <v>183.66</v>
      </c>
      <c r="I236" s="66">
        <f t="shared" si="94"/>
        <v>183.66</v>
      </c>
    </row>
    <row r="237" spans="1:9" ht="31.5" x14ac:dyDescent="0.25">
      <c r="A237" s="1" t="s">
        <v>759</v>
      </c>
      <c r="B237" s="29" t="s">
        <v>86</v>
      </c>
      <c r="C237" s="30">
        <v>670</v>
      </c>
      <c r="D237" s="28" t="s">
        <v>14</v>
      </c>
      <c r="E237" s="28" t="s">
        <v>362</v>
      </c>
      <c r="F237" s="27">
        <v>320</v>
      </c>
      <c r="G237" s="66">
        <v>244.87</v>
      </c>
      <c r="H237" s="66">
        <v>183.66</v>
      </c>
      <c r="I237" s="51">
        <v>183.66</v>
      </c>
    </row>
    <row r="238" spans="1:9" ht="31.5" x14ac:dyDescent="0.25">
      <c r="A238" s="1" t="s">
        <v>128</v>
      </c>
      <c r="B238" s="29" t="s">
        <v>372</v>
      </c>
      <c r="C238" s="30">
        <v>670</v>
      </c>
      <c r="D238" s="28" t="s">
        <v>15</v>
      </c>
      <c r="E238" s="28"/>
      <c r="F238" s="27"/>
      <c r="G238" s="66">
        <f>G239</f>
        <v>925.3</v>
      </c>
      <c r="H238" s="66">
        <f t="shared" ref="H238:I240" si="95">H239</f>
        <v>925.3</v>
      </c>
      <c r="I238" s="66">
        <f t="shared" si="95"/>
        <v>925.3</v>
      </c>
    </row>
    <row r="239" spans="1:9" ht="31.5" x14ac:dyDescent="0.25">
      <c r="A239" s="1" t="s">
        <v>129</v>
      </c>
      <c r="B239" s="49" t="s">
        <v>405</v>
      </c>
      <c r="C239" s="30">
        <v>670</v>
      </c>
      <c r="D239" s="28" t="s">
        <v>15</v>
      </c>
      <c r="E239" s="28" t="s">
        <v>421</v>
      </c>
      <c r="F239" s="27"/>
      <c r="G239" s="66">
        <f>G240</f>
        <v>925.3</v>
      </c>
      <c r="H239" s="66">
        <f t="shared" si="95"/>
        <v>925.3</v>
      </c>
      <c r="I239" s="66">
        <f t="shared" si="95"/>
        <v>925.3</v>
      </c>
    </row>
    <row r="240" spans="1:9" ht="31.5" x14ac:dyDescent="0.25">
      <c r="A240" s="1" t="s">
        <v>130</v>
      </c>
      <c r="B240" s="49" t="s">
        <v>406</v>
      </c>
      <c r="C240" s="30">
        <v>670</v>
      </c>
      <c r="D240" s="28" t="s">
        <v>15</v>
      </c>
      <c r="E240" s="28" t="s">
        <v>422</v>
      </c>
      <c r="F240" s="27"/>
      <c r="G240" s="66">
        <f>G241</f>
        <v>925.3</v>
      </c>
      <c r="H240" s="66">
        <f t="shared" si="95"/>
        <v>925.3</v>
      </c>
      <c r="I240" s="66">
        <f t="shared" si="95"/>
        <v>925.3</v>
      </c>
    </row>
    <row r="241" spans="1:9" ht="63" x14ac:dyDescent="0.25">
      <c r="A241" s="1" t="s">
        <v>131</v>
      </c>
      <c r="B241" s="52" t="s">
        <v>842</v>
      </c>
      <c r="C241" s="30">
        <v>670</v>
      </c>
      <c r="D241" s="28" t="s">
        <v>15</v>
      </c>
      <c r="E241" s="28" t="s">
        <v>373</v>
      </c>
      <c r="F241" s="27"/>
      <c r="G241" s="66">
        <f>G242+G244</f>
        <v>925.3</v>
      </c>
      <c r="H241" s="66">
        <f t="shared" ref="H241:I241" si="96">H242+H244</f>
        <v>925.3</v>
      </c>
      <c r="I241" s="66">
        <f t="shared" si="96"/>
        <v>925.3</v>
      </c>
    </row>
    <row r="242" spans="1:9" ht="94.5" x14ac:dyDescent="0.25">
      <c r="A242" s="1" t="s">
        <v>132</v>
      </c>
      <c r="B242" s="23" t="s">
        <v>75</v>
      </c>
      <c r="C242" s="30">
        <v>670</v>
      </c>
      <c r="D242" s="28" t="s">
        <v>15</v>
      </c>
      <c r="E242" s="28" t="s">
        <v>373</v>
      </c>
      <c r="F242" s="27">
        <v>100</v>
      </c>
      <c r="G242" s="66">
        <f>G243</f>
        <v>851.9</v>
      </c>
      <c r="H242" s="66">
        <f t="shared" ref="H242:I242" si="97">H243</f>
        <v>851.9</v>
      </c>
      <c r="I242" s="66">
        <f t="shared" si="97"/>
        <v>851.9</v>
      </c>
    </row>
    <row r="243" spans="1:9" ht="31.5" x14ac:dyDescent="0.25">
      <c r="A243" s="1" t="s">
        <v>133</v>
      </c>
      <c r="B243" s="23" t="s">
        <v>76</v>
      </c>
      <c r="C243" s="30">
        <v>670</v>
      </c>
      <c r="D243" s="28" t="s">
        <v>15</v>
      </c>
      <c r="E243" s="28" t="s">
        <v>373</v>
      </c>
      <c r="F243" s="27">
        <v>120</v>
      </c>
      <c r="G243" s="66">
        <v>851.9</v>
      </c>
      <c r="H243" s="66">
        <v>851.9</v>
      </c>
      <c r="I243" s="51">
        <v>851.9</v>
      </c>
    </row>
    <row r="244" spans="1:9" ht="31.5" x14ac:dyDescent="0.25">
      <c r="A244" s="1" t="s">
        <v>43</v>
      </c>
      <c r="B244" s="23" t="s">
        <v>342</v>
      </c>
      <c r="C244" s="30">
        <v>670</v>
      </c>
      <c r="D244" s="28" t="s">
        <v>15</v>
      </c>
      <c r="E244" s="28" t="s">
        <v>373</v>
      </c>
      <c r="F244" s="27">
        <v>200</v>
      </c>
      <c r="G244" s="66">
        <f>G245</f>
        <v>73.400000000000006</v>
      </c>
      <c r="H244" s="66">
        <f t="shared" ref="H244:I244" si="98">H245</f>
        <v>73.400000000000006</v>
      </c>
      <c r="I244" s="66">
        <f t="shared" si="98"/>
        <v>73.400000000000006</v>
      </c>
    </row>
    <row r="245" spans="1:9" ht="47.25" x14ac:dyDescent="0.25">
      <c r="A245" s="1" t="s">
        <v>134</v>
      </c>
      <c r="B245" s="23" t="s">
        <v>42</v>
      </c>
      <c r="C245" s="30">
        <v>670</v>
      </c>
      <c r="D245" s="28" t="s">
        <v>15</v>
      </c>
      <c r="E245" s="28" t="s">
        <v>373</v>
      </c>
      <c r="F245" s="27">
        <v>240</v>
      </c>
      <c r="G245" s="66">
        <v>73.400000000000006</v>
      </c>
      <c r="H245" s="66">
        <v>73.400000000000006</v>
      </c>
      <c r="I245" s="51">
        <v>73.400000000000006</v>
      </c>
    </row>
    <row r="246" spans="1:9" ht="32.25" customHeight="1" x14ac:dyDescent="0.25">
      <c r="A246" s="1" t="s">
        <v>135</v>
      </c>
      <c r="B246" s="34" t="s">
        <v>600</v>
      </c>
      <c r="C246" s="31">
        <v>671</v>
      </c>
      <c r="D246" s="32"/>
      <c r="E246" s="32"/>
      <c r="F246" s="33"/>
      <c r="G246" s="67">
        <f t="shared" ref="G246:G252" si="99">G247</f>
        <v>2934.22</v>
      </c>
      <c r="H246" s="67">
        <f t="shared" ref="H246:I247" si="100">H247</f>
        <v>2934.22</v>
      </c>
      <c r="I246" s="67">
        <f t="shared" si="100"/>
        <v>2934.22</v>
      </c>
    </row>
    <row r="247" spans="1:9" x14ac:dyDescent="0.25">
      <c r="A247" s="1" t="s">
        <v>760</v>
      </c>
      <c r="B247" s="15" t="s">
        <v>60</v>
      </c>
      <c r="C247" s="30">
        <v>671</v>
      </c>
      <c r="D247" s="16" t="s">
        <v>61</v>
      </c>
      <c r="E247" s="28"/>
      <c r="F247" s="27"/>
      <c r="G247" s="66">
        <f t="shared" si="99"/>
        <v>2934.22</v>
      </c>
      <c r="H247" s="66">
        <f t="shared" si="100"/>
        <v>2934.22</v>
      </c>
      <c r="I247" s="66">
        <f t="shared" si="100"/>
        <v>2934.22</v>
      </c>
    </row>
    <row r="248" spans="1:9" ht="63" x14ac:dyDescent="0.25">
      <c r="A248" s="1" t="s">
        <v>761</v>
      </c>
      <c r="B248" s="23" t="s">
        <v>577</v>
      </c>
      <c r="C248" s="30">
        <v>671</v>
      </c>
      <c r="D248" s="28" t="s">
        <v>77</v>
      </c>
      <c r="E248" s="27"/>
      <c r="F248" s="27"/>
      <c r="G248" s="66">
        <f t="shared" si="99"/>
        <v>2934.22</v>
      </c>
      <c r="H248" s="66">
        <f t="shared" ref="H248:I252" si="101">H249</f>
        <v>2934.22</v>
      </c>
      <c r="I248" s="66">
        <f t="shared" si="101"/>
        <v>2934.22</v>
      </c>
    </row>
    <row r="249" spans="1:9" ht="31.5" x14ac:dyDescent="0.25">
      <c r="A249" s="1" t="s">
        <v>762</v>
      </c>
      <c r="B249" s="23" t="s">
        <v>854</v>
      </c>
      <c r="C249" s="30">
        <v>671</v>
      </c>
      <c r="D249" s="28" t="s">
        <v>77</v>
      </c>
      <c r="E249" s="27">
        <v>2200000000</v>
      </c>
      <c r="F249" s="27"/>
      <c r="G249" s="66">
        <f t="shared" si="99"/>
        <v>2934.22</v>
      </c>
      <c r="H249" s="66">
        <f t="shared" si="101"/>
        <v>2934.22</v>
      </c>
      <c r="I249" s="66">
        <f t="shared" si="101"/>
        <v>2934.22</v>
      </c>
    </row>
    <row r="250" spans="1:9" ht="31.5" x14ac:dyDescent="0.25">
      <c r="A250" s="1" t="s">
        <v>530</v>
      </c>
      <c r="B250" s="23" t="s">
        <v>79</v>
      </c>
      <c r="C250" s="30">
        <v>671</v>
      </c>
      <c r="D250" s="28" t="s">
        <v>77</v>
      </c>
      <c r="E250" s="27">
        <v>2210000000</v>
      </c>
      <c r="F250" s="27"/>
      <c r="G250" s="66">
        <f t="shared" si="99"/>
        <v>2934.22</v>
      </c>
      <c r="H250" s="66">
        <f t="shared" si="101"/>
        <v>2934.22</v>
      </c>
      <c r="I250" s="66">
        <f t="shared" si="101"/>
        <v>2934.22</v>
      </c>
    </row>
    <row r="251" spans="1:9" ht="63" x14ac:dyDescent="0.25">
      <c r="A251" s="1" t="s">
        <v>531</v>
      </c>
      <c r="B251" s="23" t="s">
        <v>74</v>
      </c>
      <c r="C251" s="30">
        <v>671</v>
      </c>
      <c r="D251" s="28" t="s">
        <v>77</v>
      </c>
      <c r="E251" s="27">
        <v>2210000250</v>
      </c>
      <c r="F251" s="27"/>
      <c r="G251" s="66">
        <f t="shared" si="99"/>
        <v>2934.22</v>
      </c>
      <c r="H251" s="66">
        <f t="shared" si="101"/>
        <v>2934.22</v>
      </c>
      <c r="I251" s="66">
        <f t="shared" si="101"/>
        <v>2934.22</v>
      </c>
    </row>
    <row r="252" spans="1:9" ht="94.5" x14ac:dyDescent="0.25">
      <c r="A252" s="1" t="s">
        <v>136</v>
      </c>
      <c r="B252" s="23" t="s">
        <v>75</v>
      </c>
      <c r="C252" s="30">
        <v>671</v>
      </c>
      <c r="D252" s="28" t="s">
        <v>77</v>
      </c>
      <c r="E252" s="27">
        <v>2210000250</v>
      </c>
      <c r="F252" s="27">
        <v>100</v>
      </c>
      <c r="G252" s="66">
        <f t="shared" si="99"/>
        <v>2934.22</v>
      </c>
      <c r="H252" s="66">
        <f t="shared" si="101"/>
        <v>2934.22</v>
      </c>
      <c r="I252" s="66">
        <f t="shared" si="101"/>
        <v>2934.22</v>
      </c>
    </row>
    <row r="253" spans="1:9" ht="31.5" x14ac:dyDescent="0.25">
      <c r="A253" s="1" t="s">
        <v>137</v>
      </c>
      <c r="B253" s="23" t="s">
        <v>76</v>
      </c>
      <c r="C253" s="30">
        <v>671</v>
      </c>
      <c r="D253" s="28" t="s">
        <v>77</v>
      </c>
      <c r="E253" s="27">
        <v>2210000250</v>
      </c>
      <c r="F253" s="27">
        <v>120</v>
      </c>
      <c r="G253" s="66">
        <v>2934.22</v>
      </c>
      <c r="H253" s="66">
        <v>2934.22</v>
      </c>
      <c r="I253" s="51">
        <v>2934.22</v>
      </c>
    </row>
    <row r="254" spans="1:9" ht="31.5" x14ac:dyDescent="0.25">
      <c r="A254" s="1" t="s">
        <v>138</v>
      </c>
      <c r="B254" s="12" t="s">
        <v>599</v>
      </c>
      <c r="C254" s="31">
        <v>672</v>
      </c>
      <c r="D254" s="32"/>
      <c r="E254" s="33"/>
      <c r="F254" s="33"/>
      <c r="G254" s="67">
        <f t="shared" ref="G254:G260" si="102">G255</f>
        <v>2169.5700000000002</v>
      </c>
      <c r="H254" s="67">
        <f t="shared" ref="H254:I255" si="103">H255</f>
        <v>2169.5700000000002</v>
      </c>
      <c r="I254" s="67">
        <f t="shared" si="103"/>
        <v>2169.5700000000002</v>
      </c>
    </row>
    <row r="255" spans="1:9" x14ac:dyDescent="0.25">
      <c r="A255" s="1" t="s">
        <v>139</v>
      </c>
      <c r="B255" s="15" t="s">
        <v>60</v>
      </c>
      <c r="C255" s="30">
        <v>672</v>
      </c>
      <c r="D255" s="28" t="s">
        <v>61</v>
      </c>
      <c r="E255" s="27"/>
      <c r="F255" s="27"/>
      <c r="G255" s="66">
        <f t="shared" si="102"/>
        <v>2169.5700000000002</v>
      </c>
      <c r="H255" s="66">
        <f t="shared" si="103"/>
        <v>2169.5700000000002</v>
      </c>
      <c r="I255" s="66">
        <f t="shared" si="103"/>
        <v>2169.5700000000002</v>
      </c>
    </row>
    <row r="256" spans="1:9" ht="47.25" x14ac:dyDescent="0.25">
      <c r="A256" s="1" t="s">
        <v>140</v>
      </c>
      <c r="B256" s="42" t="s">
        <v>62</v>
      </c>
      <c r="C256" s="30">
        <v>672</v>
      </c>
      <c r="D256" s="28" t="s">
        <v>63</v>
      </c>
      <c r="E256" s="27"/>
      <c r="F256" s="27"/>
      <c r="G256" s="66">
        <f t="shared" si="102"/>
        <v>2169.5700000000002</v>
      </c>
      <c r="H256" s="66">
        <f t="shared" ref="H256:I260" si="104">H257</f>
        <v>2169.5700000000002</v>
      </c>
      <c r="I256" s="66">
        <f t="shared" si="104"/>
        <v>2169.5700000000002</v>
      </c>
    </row>
    <row r="257" spans="1:9" ht="31.5" x14ac:dyDescent="0.25">
      <c r="A257" s="1" t="s">
        <v>401</v>
      </c>
      <c r="B257" s="23" t="s">
        <v>78</v>
      </c>
      <c r="C257" s="30">
        <v>672</v>
      </c>
      <c r="D257" s="28" t="s">
        <v>63</v>
      </c>
      <c r="E257" s="27">
        <v>2200000000</v>
      </c>
      <c r="F257" s="27"/>
      <c r="G257" s="66">
        <f t="shared" si="102"/>
        <v>2169.5700000000002</v>
      </c>
      <c r="H257" s="66">
        <f t="shared" si="104"/>
        <v>2169.5700000000002</v>
      </c>
      <c r="I257" s="66">
        <f t="shared" si="104"/>
        <v>2169.5700000000002</v>
      </c>
    </row>
    <row r="258" spans="1:9" ht="31.5" x14ac:dyDescent="0.25">
      <c r="A258" s="1" t="s">
        <v>402</v>
      </c>
      <c r="B258" s="23" t="s">
        <v>79</v>
      </c>
      <c r="C258" s="30">
        <v>672</v>
      </c>
      <c r="D258" s="28" t="s">
        <v>63</v>
      </c>
      <c r="E258" s="27">
        <v>2210000000</v>
      </c>
      <c r="F258" s="27"/>
      <c r="G258" s="66">
        <f t="shared" si="102"/>
        <v>2169.5700000000002</v>
      </c>
      <c r="H258" s="66">
        <f t="shared" si="104"/>
        <v>2169.5700000000002</v>
      </c>
      <c r="I258" s="66">
        <f t="shared" si="104"/>
        <v>2169.5700000000002</v>
      </c>
    </row>
    <row r="259" spans="1:9" ht="63" x14ac:dyDescent="0.25">
      <c r="A259" s="1" t="s">
        <v>763</v>
      </c>
      <c r="B259" s="23" t="s">
        <v>74</v>
      </c>
      <c r="C259" s="30">
        <v>672</v>
      </c>
      <c r="D259" s="28" t="s">
        <v>63</v>
      </c>
      <c r="E259" s="27">
        <v>2210000250</v>
      </c>
      <c r="F259" s="27"/>
      <c r="G259" s="66">
        <f t="shared" si="102"/>
        <v>2169.5700000000002</v>
      </c>
      <c r="H259" s="66">
        <f t="shared" si="104"/>
        <v>2169.5700000000002</v>
      </c>
      <c r="I259" s="66">
        <f t="shared" si="104"/>
        <v>2169.5700000000002</v>
      </c>
    </row>
    <row r="260" spans="1:9" ht="94.5" x14ac:dyDescent="0.25">
      <c r="A260" s="1" t="s">
        <v>764</v>
      </c>
      <c r="B260" s="23" t="s">
        <v>75</v>
      </c>
      <c r="C260" s="30">
        <v>672</v>
      </c>
      <c r="D260" s="28" t="s">
        <v>63</v>
      </c>
      <c r="E260" s="27">
        <v>2210000250</v>
      </c>
      <c r="F260" s="27">
        <v>100</v>
      </c>
      <c r="G260" s="66">
        <f t="shared" si="102"/>
        <v>2169.5700000000002</v>
      </c>
      <c r="H260" s="66">
        <f t="shared" si="104"/>
        <v>2169.5700000000002</v>
      </c>
      <c r="I260" s="66">
        <f t="shared" si="104"/>
        <v>2169.5700000000002</v>
      </c>
    </row>
    <row r="261" spans="1:9" ht="31.5" x14ac:dyDescent="0.25">
      <c r="A261" s="1" t="s">
        <v>765</v>
      </c>
      <c r="B261" s="23" t="s">
        <v>76</v>
      </c>
      <c r="C261" s="30">
        <v>672</v>
      </c>
      <c r="D261" s="28" t="s">
        <v>63</v>
      </c>
      <c r="E261" s="27">
        <v>2210000250</v>
      </c>
      <c r="F261" s="27">
        <v>120</v>
      </c>
      <c r="G261" s="66">
        <v>2169.5700000000002</v>
      </c>
      <c r="H261" s="66">
        <v>2169.5700000000002</v>
      </c>
      <c r="I261" s="51">
        <v>2169.5700000000002</v>
      </c>
    </row>
    <row r="262" spans="1:9" ht="47.25" x14ac:dyDescent="0.25">
      <c r="A262" s="1" t="s">
        <v>339</v>
      </c>
      <c r="B262" s="12" t="s">
        <v>879</v>
      </c>
      <c r="C262" s="31">
        <v>673</v>
      </c>
      <c r="D262" s="32"/>
      <c r="E262" s="33"/>
      <c r="F262" s="33"/>
      <c r="G262" s="67">
        <f t="shared" ref="G262:I268" si="105">G263</f>
        <v>444.84</v>
      </c>
      <c r="H262" s="67">
        <f t="shared" si="105"/>
        <v>444.84</v>
      </c>
      <c r="I262" s="68">
        <f t="shared" si="105"/>
        <v>444.84</v>
      </c>
    </row>
    <row r="263" spans="1:9" x14ac:dyDescent="0.25">
      <c r="A263" s="1" t="s">
        <v>340</v>
      </c>
      <c r="B263" s="24" t="s">
        <v>98</v>
      </c>
      <c r="C263" s="31">
        <v>673</v>
      </c>
      <c r="D263" s="32" t="s">
        <v>99</v>
      </c>
      <c r="E263" s="33"/>
      <c r="F263" s="33"/>
      <c r="G263" s="67">
        <f t="shared" si="105"/>
        <v>444.84</v>
      </c>
      <c r="H263" s="67">
        <f t="shared" si="105"/>
        <v>444.84</v>
      </c>
      <c r="I263" s="68">
        <f t="shared" si="105"/>
        <v>444.84</v>
      </c>
    </row>
    <row r="264" spans="1:9" x14ac:dyDescent="0.25">
      <c r="A264" s="1" t="s">
        <v>367</v>
      </c>
      <c r="B264" s="52" t="s">
        <v>451</v>
      </c>
      <c r="C264" s="30">
        <v>673</v>
      </c>
      <c r="D264" s="28" t="s">
        <v>452</v>
      </c>
      <c r="E264" s="27"/>
      <c r="F264" s="27"/>
      <c r="G264" s="66">
        <f t="shared" si="105"/>
        <v>444.84</v>
      </c>
      <c r="H264" s="66">
        <f t="shared" si="105"/>
        <v>444.84</v>
      </c>
      <c r="I264" s="51">
        <f t="shared" si="105"/>
        <v>444.84</v>
      </c>
    </row>
    <row r="265" spans="1:9" ht="31.5" x14ac:dyDescent="0.25">
      <c r="A265" s="1" t="s">
        <v>141</v>
      </c>
      <c r="B265" s="49" t="s">
        <v>405</v>
      </c>
      <c r="C265" s="30">
        <v>673</v>
      </c>
      <c r="D265" s="28" t="s">
        <v>452</v>
      </c>
      <c r="E265" s="27">
        <v>2200000000</v>
      </c>
      <c r="F265" s="27"/>
      <c r="G265" s="66">
        <f t="shared" si="105"/>
        <v>444.84</v>
      </c>
      <c r="H265" s="66">
        <f t="shared" si="105"/>
        <v>444.84</v>
      </c>
      <c r="I265" s="51">
        <f t="shared" si="105"/>
        <v>444.84</v>
      </c>
    </row>
    <row r="266" spans="1:9" ht="31.5" x14ac:dyDescent="0.25">
      <c r="A266" s="1" t="s">
        <v>142</v>
      </c>
      <c r="B266" s="49" t="s">
        <v>406</v>
      </c>
      <c r="C266" s="30">
        <v>673</v>
      </c>
      <c r="D266" s="28" t="s">
        <v>452</v>
      </c>
      <c r="E266" s="27">
        <v>2210000000</v>
      </c>
      <c r="F266" s="27"/>
      <c r="G266" s="66">
        <f t="shared" si="105"/>
        <v>444.84</v>
      </c>
      <c r="H266" s="66">
        <f t="shared" si="105"/>
        <v>444.84</v>
      </c>
      <c r="I266" s="51">
        <f t="shared" si="105"/>
        <v>444.84</v>
      </c>
    </row>
    <row r="267" spans="1:9" ht="63" x14ac:dyDescent="0.25">
      <c r="A267" s="1" t="s">
        <v>143</v>
      </c>
      <c r="B267" s="23" t="s">
        <v>354</v>
      </c>
      <c r="C267" s="30">
        <v>673</v>
      </c>
      <c r="D267" s="28" t="s">
        <v>452</v>
      </c>
      <c r="E267" s="27">
        <v>2210000251</v>
      </c>
      <c r="F267" s="27"/>
      <c r="G267" s="66">
        <f t="shared" si="105"/>
        <v>444.84</v>
      </c>
      <c r="H267" s="66">
        <f t="shared" si="105"/>
        <v>444.84</v>
      </c>
      <c r="I267" s="51">
        <f t="shared" si="105"/>
        <v>444.84</v>
      </c>
    </row>
    <row r="268" spans="1:9" ht="94.5" x14ac:dyDescent="0.25">
      <c r="A268" s="1" t="s">
        <v>766</v>
      </c>
      <c r="B268" s="23" t="s">
        <v>75</v>
      </c>
      <c r="C268" s="30">
        <v>673</v>
      </c>
      <c r="D268" s="28" t="s">
        <v>452</v>
      </c>
      <c r="E268" s="27">
        <v>2210000251</v>
      </c>
      <c r="F268" s="27">
        <v>100</v>
      </c>
      <c r="G268" s="66">
        <f t="shared" si="105"/>
        <v>444.84</v>
      </c>
      <c r="H268" s="66">
        <f t="shared" si="105"/>
        <v>444.84</v>
      </c>
      <c r="I268" s="51">
        <f t="shared" si="105"/>
        <v>444.84</v>
      </c>
    </row>
    <row r="269" spans="1:9" ht="31.5" x14ac:dyDescent="0.25">
      <c r="A269" s="1" t="s">
        <v>767</v>
      </c>
      <c r="B269" s="19" t="s">
        <v>28</v>
      </c>
      <c r="C269" s="30">
        <v>673</v>
      </c>
      <c r="D269" s="28" t="s">
        <v>452</v>
      </c>
      <c r="E269" s="27">
        <v>2210000251</v>
      </c>
      <c r="F269" s="27">
        <v>110</v>
      </c>
      <c r="G269" s="66">
        <v>444.84</v>
      </c>
      <c r="H269" s="66">
        <v>444.84</v>
      </c>
      <c r="I269" s="51">
        <v>444.84</v>
      </c>
    </row>
    <row r="270" spans="1:9" ht="49.5" customHeight="1" x14ac:dyDescent="0.25">
      <c r="A270" s="1" t="s">
        <v>768</v>
      </c>
      <c r="B270" s="36" t="s">
        <v>570</v>
      </c>
      <c r="C270" s="37">
        <v>750</v>
      </c>
      <c r="D270" s="37"/>
      <c r="E270" s="21"/>
      <c r="F270" s="37"/>
      <c r="G270" s="14">
        <f>G271+G306+G340</f>
        <v>113979.70000000001</v>
      </c>
      <c r="H270" s="14">
        <f>H271+H306+H340</f>
        <v>112299.9</v>
      </c>
      <c r="I270" s="14">
        <f>I271+I306+I340</f>
        <v>112172.4</v>
      </c>
    </row>
    <row r="271" spans="1:9" x14ac:dyDescent="0.25">
      <c r="A271" s="1" t="s">
        <v>144</v>
      </c>
      <c r="B271" s="36" t="s">
        <v>48</v>
      </c>
      <c r="C271" s="21" t="s">
        <v>16</v>
      </c>
      <c r="D271" s="21" t="s">
        <v>17</v>
      </c>
      <c r="E271" s="21"/>
      <c r="F271" s="37"/>
      <c r="G271" s="14">
        <f>G272+G278</f>
        <v>7782.8</v>
      </c>
      <c r="H271" s="14">
        <f>H272+H278</f>
        <v>7648</v>
      </c>
      <c r="I271" s="14">
        <f>I272+I278</f>
        <v>7648</v>
      </c>
    </row>
    <row r="272" spans="1:9" x14ac:dyDescent="0.25">
      <c r="A272" s="1" t="s">
        <v>145</v>
      </c>
      <c r="B272" s="19" t="s">
        <v>358</v>
      </c>
      <c r="C272" s="38">
        <v>750</v>
      </c>
      <c r="D272" s="17" t="s">
        <v>352</v>
      </c>
      <c r="E272" s="38"/>
      <c r="F272" s="38"/>
      <c r="G272" s="18">
        <f t="shared" ref="G272:H272" si="106">G273</f>
        <v>4122</v>
      </c>
      <c r="H272" s="18">
        <f t="shared" si="106"/>
        <v>4022</v>
      </c>
      <c r="I272" s="18">
        <f>I273</f>
        <v>4022</v>
      </c>
    </row>
    <row r="273" spans="1:9" ht="45.75" customHeight="1" x14ac:dyDescent="0.25">
      <c r="A273" s="1" t="s">
        <v>368</v>
      </c>
      <c r="B273" s="52" t="s">
        <v>410</v>
      </c>
      <c r="C273" s="17" t="s">
        <v>16</v>
      </c>
      <c r="D273" s="17" t="s">
        <v>352</v>
      </c>
      <c r="E273" s="17" t="s">
        <v>260</v>
      </c>
      <c r="F273" s="17"/>
      <c r="G273" s="18">
        <f t="shared" ref="G273:I274" si="107">G274</f>
        <v>4122</v>
      </c>
      <c r="H273" s="18">
        <f t="shared" si="107"/>
        <v>4022</v>
      </c>
      <c r="I273" s="18">
        <f>I274</f>
        <v>4022</v>
      </c>
    </row>
    <row r="274" spans="1:9" ht="47.25" customHeight="1" x14ac:dyDescent="0.25">
      <c r="A274" s="1" t="s">
        <v>146</v>
      </c>
      <c r="B274" s="54" t="s">
        <v>36</v>
      </c>
      <c r="C274" s="17" t="s">
        <v>16</v>
      </c>
      <c r="D274" s="17" t="s">
        <v>352</v>
      </c>
      <c r="E274" s="17" t="s">
        <v>295</v>
      </c>
      <c r="F274" s="17"/>
      <c r="G274" s="18">
        <f>G275</f>
        <v>4122</v>
      </c>
      <c r="H274" s="18">
        <f t="shared" si="107"/>
        <v>4022</v>
      </c>
      <c r="I274" s="18">
        <f t="shared" si="107"/>
        <v>4022</v>
      </c>
    </row>
    <row r="275" spans="1:9" ht="130.5" customHeight="1" x14ac:dyDescent="0.25">
      <c r="A275" s="1" t="s">
        <v>147</v>
      </c>
      <c r="B275" s="55" t="s">
        <v>473</v>
      </c>
      <c r="C275" s="17" t="s">
        <v>16</v>
      </c>
      <c r="D275" s="17" t="s">
        <v>352</v>
      </c>
      <c r="E275" s="17" t="s">
        <v>571</v>
      </c>
      <c r="F275" s="17"/>
      <c r="G275" s="51">
        <f t="shared" ref="G275:H276" si="108">G276</f>
        <v>4122</v>
      </c>
      <c r="H275" s="51">
        <f t="shared" si="108"/>
        <v>4022</v>
      </c>
      <c r="I275" s="51">
        <f>I276</f>
        <v>4022</v>
      </c>
    </row>
    <row r="276" spans="1:9" ht="47.25" x14ac:dyDescent="0.25">
      <c r="A276" s="1" t="s">
        <v>148</v>
      </c>
      <c r="B276" s="19" t="s">
        <v>21</v>
      </c>
      <c r="C276" s="17" t="s">
        <v>16</v>
      </c>
      <c r="D276" s="17" t="s">
        <v>352</v>
      </c>
      <c r="E276" s="17" t="s">
        <v>571</v>
      </c>
      <c r="F276" s="17" t="s">
        <v>22</v>
      </c>
      <c r="G276" s="51">
        <f t="shared" si="108"/>
        <v>4122</v>
      </c>
      <c r="H276" s="51">
        <f t="shared" si="108"/>
        <v>4022</v>
      </c>
      <c r="I276" s="51">
        <f>I277</f>
        <v>4022</v>
      </c>
    </row>
    <row r="277" spans="1:9" ht="23.25" customHeight="1" x14ac:dyDescent="0.25">
      <c r="A277" s="1" t="s">
        <v>149</v>
      </c>
      <c r="B277" s="19" t="s">
        <v>23</v>
      </c>
      <c r="C277" s="17" t="s">
        <v>16</v>
      </c>
      <c r="D277" s="17" t="s">
        <v>352</v>
      </c>
      <c r="E277" s="17" t="s">
        <v>571</v>
      </c>
      <c r="F277" s="17" t="s">
        <v>24</v>
      </c>
      <c r="G277" s="56">
        <v>4122</v>
      </c>
      <c r="H277" s="56">
        <v>4022</v>
      </c>
      <c r="I277" s="51">
        <v>4022</v>
      </c>
    </row>
    <row r="278" spans="1:9" x14ac:dyDescent="0.25">
      <c r="A278" s="1" t="s">
        <v>150</v>
      </c>
      <c r="B278" s="19" t="s">
        <v>351</v>
      </c>
      <c r="C278" s="17" t="s">
        <v>16</v>
      </c>
      <c r="D278" s="17" t="s">
        <v>25</v>
      </c>
      <c r="E278" s="17"/>
      <c r="F278" s="17"/>
      <c r="G278" s="18">
        <f t="shared" ref="G278:H278" si="109">G279</f>
        <v>3660.8</v>
      </c>
      <c r="H278" s="18">
        <f t="shared" si="109"/>
        <v>3626</v>
      </c>
      <c r="I278" s="18">
        <f>I279</f>
        <v>3626</v>
      </c>
    </row>
    <row r="279" spans="1:9" ht="47.25" x14ac:dyDescent="0.25">
      <c r="A279" s="1" t="s">
        <v>151</v>
      </c>
      <c r="B279" s="52" t="s">
        <v>472</v>
      </c>
      <c r="C279" s="17" t="s">
        <v>16</v>
      </c>
      <c r="D279" s="17" t="s">
        <v>25</v>
      </c>
      <c r="E279" s="17" t="s">
        <v>258</v>
      </c>
      <c r="F279" s="17"/>
      <c r="G279" s="18">
        <f>G280+G292+G298+G302</f>
        <v>3660.8</v>
      </c>
      <c r="H279" s="18">
        <f>H280+H292+H298+H302</f>
        <v>3626</v>
      </c>
      <c r="I279" s="18">
        <f>I280+I292+I298+I302</f>
        <v>3626</v>
      </c>
    </row>
    <row r="280" spans="1:9" ht="47.25" customHeight="1" x14ac:dyDescent="0.25">
      <c r="A280" s="1" t="s">
        <v>152</v>
      </c>
      <c r="B280" s="55" t="s">
        <v>474</v>
      </c>
      <c r="C280" s="17" t="s">
        <v>16</v>
      </c>
      <c r="D280" s="17" t="s">
        <v>25</v>
      </c>
      <c r="E280" s="17" t="s">
        <v>296</v>
      </c>
      <c r="F280" s="17"/>
      <c r="G280" s="18">
        <f>G281+G289+G286</f>
        <v>3425.8</v>
      </c>
      <c r="H280" s="18">
        <f>H281+H289+H286</f>
        <v>3391</v>
      </c>
      <c r="I280" s="18">
        <f t="shared" ref="I280" si="110">I281+I289+I286</f>
        <v>3391</v>
      </c>
    </row>
    <row r="281" spans="1:9" ht="108" customHeight="1" x14ac:dyDescent="0.25">
      <c r="A281" s="1" t="s">
        <v>532</v>
      </c>
      <c r="B281" s="55" t="s">
        <v>475</v>
      </c>
      <c r="C281" s="17" t="s">
        <v>16</v>
      </c>
      <c r="D281" s="17" t="s">
        <v>25</v>
      </c>
      <c r="E281" s="17" t="s">
        <v>297</v>
      </c>
      <c r="F281" s="17"/>
      <c r="G281" s="18">
        <f t="shared" ref="G281:H281" si="111">G282+G284</f>
        <v>85</v>
      </c>
      <c r="H281" s="18">
        <f t="shared" si="111"/>
        <v>85</v>
      </c>
      <c r="I281" s="18">
        <f>I282+I284</f>
        <v>85</v>
      </c>
    </row>
    <row r="282" spans="1:9" ht="78.75" customHeight="1" x14ac:dyDescent="0.25">
      <c r="A282" s="1" t="s">
        <v>251</v>
      </c>
      <c r="B282" s="19" t="s">
        <v>26</v>
      </c>
      <c r="C282" s="17" t="s">
        <v>16</v>
      </c>
      <c r="D282" s="17" t="s">
        <v>25</v>
      </c>
      <c r="E282" s="17" t="s">
        <v>297</v>
      </c>
      <c r="F282" s="17" t="s">
        <v>27</v>
      </c>
      <c r="G282" s="18">
        <f t="shared" ref="G282:H282" si="112">G283</f>
        <v>10</v>
      </c>
      <c r="H282" s="18">
        <f t="shared" si="112"/>
        <v>10</v>
      </c>
      <c r="I282" s="18">
        <f>I283</f>
        <v>10</v>
      </c>
    </row>
    <row r="283" spans="1:9" ht="31.5" x14ac:dyDescent="0.25">
      <c r="A283" s="1" t="s">
        <v>769</v>
      </c>
      <c r="B283" s="19" t="s">
        <v>28</v>
      </c>
      <c r="C283" s="17" t="s">
        <v>16</v>
      </c>
      <c r="D283" s="17" t="s">
        <v>25</v>
      </c>
      <c r="E283" s="17" t="s">
        <v>297</v>
      </c>
      <c r="F283" s="17" t="s">
        <v>29</v>
      </c>
      <c r="G283" s="18">
        <v>10</v>
      </c>
      <c r="H283" s="18">
        <v>10</v>
      </c>
      <c r="I283" s="18">
        <v>10</v>
      </c>
    </row>
    <row r="284" spans="1:9" ht="31.5" x14ac:dyDescent="0.25">
      <c r="A284" s="1" t="s">
        <v>770</v>
      </c>
      <c r="B284" s="23" t="s">
        <v>342</v>
      </c>
      <c r="C284" s="17" t="s">
        <v>16</v>
      </c>
      <c r="D284" s="17" t="s">
        <v>25</v>
      </c>
      <c r="E284" s="17" t="s">
        <v>297</v>
      </c>
      <c r="F284" s="17" t="s">
        <v>41</v>
      </c>
      <c r="G284" s="18">
        <f t="shared" ref="G284:H284" si="113">G285</f>
        <v>75</v>
      </c>
      <c r="H284" s="18">
        <f t="shared" si="113"/>
        <v>75</v>
      </c>
      <c r="I284" s="18">
        <f>I285</f>
        <v>75</v>
      </c>
    </row>
    <row r="285" spans="1:9" ht="47.25" x14ac:dyDescent="0.25">
      <c r="A285" s="1" t="s">
        <v>771</v>
      </c>
      <c r="B285" s="19" t="s">
        <v>42</v>
      </c>
      <c r="C285" s="17" t="s">
        <v>16</v>
      </c>
      <c r="D285" s="17" t="s">
        <v>25</v>
      </c>
      <c r="E285" s="17" t="s">
        <v>297</v>
      </c>
      <c r="F285" s="17" t="s">
        <v>43</v>
      </c>
      <c r="G285" s="18">
        <v>75</v>
      </c>
      <c r="H285" s="18">
        <v>75</v>
      </c>
      <c r="I285" s="18">
        <v>75</v>
      </c>
    </row>
    <row r="286" spans="1:9" ht="110.25" x14ac:dyDescent="0.25">
      <c r="A286" s="1" t="s">
        <v>153</v>
      </c>
      <c r="B286" s="55" t="s">
        <v>843</v>
      </c>
      <c r="C286" s="17" t="s">
        <v>16</v>
      </c>
      <c r="D286" s="17" t="s">
        <v>25</v>
      </c>
      <c r="E286" s="17" t="s">
        <v>374</v>
      </c>
      <c r="F286" s="17"/>
      <c r="G286" s="51">
        <f t="shared" ref="G286:H287" si="114">G287</f>
        <v>221.8</v>
      </c>
      <c r="H286" s="51">
        <f t="shared" si="114"/>
        <v>188</v>
      </c>
      <c r="I286" s="51">
        <f>I287</f>
        <v>188</v>
      </c>
    </row>
    <row r="287" spans="1:9" ht="51.75" customHeight="1" x14ac:dyDescent="0.25">
      <c r="A287" s="1" t="s">
        <v>154</v>
      </c>
      <c r="B287" s="19" t="s">
        <v>21</v>
      </c>
      <c r="C287" s="17" t="s">
        <v>16</v>
      </c>
      <c r="D287" s="17" t="s">
        <v>25</v>
      </c>
      <c r="E287" s="17" t="s">
        <v>374</v>
      </c>
      <c r="F287" s="17" t="s">
        <v>22</v>
      </c>
      <c r="G287" s="51">
        <f t="shared" si="114"/>
        <v>221.8</v>
      </c>
      <c r="H287" s="51">
        <f t="shared" si="114"/>
        <v>188</v>
      </c>
      <c r="I287" s="51">
        <f>I288</f>
        <v>188</v>
      </c>
    </row>
    <row r="288" spans="1:9" ht="22.5" customHeight="1" x14ac:dyDescent="0.25">
      <c r="A288" s="1" t="s">
        <v>155</v>
      </c>
      <c r="B288" s="19" t="s">
        <v>23</v>
      </c>
      <c r="C288" s="17" t="s">
        <v>16</v>
      </c>
      <c r="D288" s="17" t="s">
        <v>25</v>
      </c>
      <c r="E288" s="17" t="s">
        <v>374</v>
      </c>
      <c r="F288" s="17" t="s">
        <v>24</v>
      </c>
      <c r="G288" s="56">
        <v>221.8</v>
      </c>
      <c r="H288" s="56">
        <v>188</v>
      </c>
      <c r="I288" s="51">
        <v>188</v>
      </c>
    </row>
    <row r="289" spans="1:9" ht="126.75" customHeight="1" x14ac:dyDescent="0.25">
      <c r="A289" s="1" t="s">
        <v>156</v>
      </c>
      <c r="B289" s="55" t="s">
        <v>476</v>
      </c>
      <c r="C289" s="17" t="s">
        <v>16</v>
      </c>
      <c r="D289" s="17" t="s">
        <v>25</v>
      </c>
      <c r="E289" s="17" t="s">
        <v>572</v>
      </c>
      <c r="F289" s="17"/>
      <c r="G289" s="18">
        <f t="shared" ref="G289:H290" si="115">G290</f>
        <v>3119</v>
      </c>
      <c r="H289" s="18">
        <f t="shared" si="115"/>
        <v>3118</v>
      </c>
      <c r="I289" s="18">
        <f>I290</f>
        <v>3118</v>
      </c>
    </row>
    <row r="290" spans="1:9" ht="47.25" x14ac:dyDescent="0.25">
      <c r="A290" s="1" t="s">
        <v>157</v>
      </c>
      <c r="B290" s="19" t="s">
        <v>21</v>
      </c>
      <c r="C290" s="17" t="s">
        <v>16</v>
      </c>
      <c r="D290" s="17" t="s">
        <v>25</v>
      </c>
      <c r="E290" s="17" t="s">
        <v>572</v>
      </c>
      <c r="F290" s="17" t="s">
        <v>22</v>
      </c>
      <c r="G290" s="18">
        <f t="shared" si="115"/>
        <v>3119</v>
      </c>
      <c r="H290" s="18">
        <f t="shared" si="115"/>
        <v>3118</v>
      </c>
      <c r="I290" s="18">
        <f>I291</f>
        <v>3118</v>
      </c>
    </row>
    <row r="291" spans="1:9" x14ac:dyDescent="0.25">
      <c r="A291" s="1" t="s">
        <v>158</v>
      </c>
      <c r="B291" s="19" t="s">
        <v>23</v>
      </c>
      <c r="C291" s="17" t="s">
        <v>16</v>
      </c>
      <c r="D291" s="17" t="s">
        <v>25</v>
      </c>
      <c r="E291" s="17" t="s">
        <v>572</v>
      </c>
      <c r="F291" s="17" t="s">
        <v>24</v>
      </c>
      <c r="G291" s="18">
        <v>3119</v>
      </c>
      <c r="H291" s="18">
        <v>3118</v>
      </c>
      <c r="I291" s="18">
        <v>3118</v>
      </c>
    </row>
    <row r="292" spans="1:9" ht="31.5" x14ac:dyDescent="0.25">
      <c r="A292" s="1" t="s">
        <v>533</v>
      </c>
      <c r="B292" s="55" t="s">
        <v>477</v>
      </c>
      <c r="C292" s="17" t="s">
        <v>16</v>
      </c>
      <c r="D292" s="17" t="s">
        <v>25</v>
      </c>
      <c r="E292" s="17" t="s">
        <v>298</v>
      </c>
      <c r="F292" s="17"/>
      <c r="G292" s="18">
        <f t="shared" ref="G292:H292" si="116">G293</f>
        <v>105</v>
      </c>
      <c r="H292" s="18">
        <f t="shared" si="116"/>
        <v>105</v>
      </c>
      <c r="I292" s="18">
        <f>I293</f>
        <v>105</v>
      </c>
    </row>
    <row r="293" spans="1:9" ht="146.25" customHeight="1" x14ac:dyDescent="0.25">
      <c r="A293" s="1" t="s">
        <v>772</v>
      </c>
      <c r="B293" s="49" t="s">
        <v>478</v>
      </c>
      <c r="C293" s="16" t="s">
        <v>16</v>
      </c>
      <c r="D293" s="16" t="s">
        <v>25</v>
      </c>
      <c r="E293" s="16" t="s">
        <v>299</v>
      </c>
      <c r="F293" s="16"/>
      <c r="G293" s="18">
        <f t="shared" ref="G293:H293" si="117">G294+G296</f>
        <v>105</v>
      </c>
      <c r="H293" s="18">
        <f t="shared" si="117"/>
        <v>105</v>
      </c>
      <c r="I293" s="18">
        <f>I294+I296</f>
        <v>105</v>
      </c>
    </row>
    <row r="294" spans="1:9" ht="83.25" customHeight="1" x14ac:dyDescent="0.25">
      <c r="A294" s="1" t="s">
        <v>534</v>
      </c>
      <c r="B294" s="19" t="s">
        <v>26</v>
      </c>
      <c r="C294" s="17" t="s">
        <v>16</v>
      </c>
      <c r="D294" s="17" t="s">
        <v>25</v>
      </c>
      <c r="E294" s="16" t="s">
        <v>299</v>
      </c>
      <c r="F294" s="17" t="s">
        <v>27</v>
      </c>
      <c r="G294" s="18">
        <f t="shared" ref="G294:H294" si="118">G295</f>
        <v>10</v>
      </c>
      <c r="H294" s="18">
        <f t="shared" si="118"/>
        <v>10</v>
      </c>
      <c r="I294" s="18">
        <f>I295</f>
        <v>10</v>
      </c>
    </row>
    <row r="295" spans="1:9" ht="31.5" x14ac:dyDescent="0.25">
      <c r="A295" s="1" t="s">
        <v>159</v>
      </c>
      <c r="B295" s="19" t="s">
        <v>28</v>
      </c>
      <c r="C295" s="17" t="s">
        <v>16</v>
      </c>
      <c r="D295" s="17" t="s">
        <v>25</v>
      </c>
      <c r="E295" s="16" t="s">
        <v>299</v>
      </c>
      <c r="F295" s="17" t="s">
        <v>29</v>
      </c>
      <c r="G295" s="18">
        <v>10</v>
      </c>
      <c r="H295" s="18">
        <v>10</v>
      </c>
      <c r="I295" s="18">
        <v>10</v>
      </c>
    </row>
    <row r="296" spans="1:9" ht="31.5" x14ac:dyDescent="0.25">
      <c r="A296" s="1" t="s">
        <v>160</v>
      </c>
      <c r="B296" s="23" t="s">
        <v>342</v>
      </c>
      <c r="C296" s="17" t="s">
        <v>16</v>
      </c>
      <c r="D296" s="17" t="s">
        <v>25</v>
      </c>
      <c r="E296" s="16" t="s">
        <v>299</v>
      </c>
      <c r="F296" s="17" t="s">
        <v>41</v>
      </c>
      <c r="G296" s="18">
        <f t="shared" ref="G296:H296" si="119">G297</f>
        <v>95</v>
      </c>
      <c r="H296" s="18">
        <f t="shared" si="119"/>
        <v>95</v>
      </c>
      <c r="I296" s="18">
        <f>I297</f>
        <v>95</v>
      </c>
    </row>
    <row r="297" spans="1:9" ht="47.25" x14ac:dyDescent="0.25">
      <c r="A297" s="1" t="s">
        <v>161</v>
      </c>
      <c r="B297" s="19" t="s">
        <v>42</v>
      </c>
      <c r="C297" s="17" t="s">
        <v>16</v>
      </c>
      <c r="D297" s="17" t="s">
        <v>25</v>
      </c>
      <c r="E297" s="16" t="s">
        <v>299</v>
      </c>
      <c r="F297" s="17" t="s">
        <v>43</v>
      </c>
      <c r="G297" s="18">
        <v>95</v>
      </c>
      <c r="H297" s="18">
        <v>95</v>
      </c>
      <c r="I297" s="18">
        <v>95</v>
      </c>
    </row>
    <row r="298" spans="1:9" ht="36.75" customHeight="1" x14ac:dyDescent="0.25">
      <c r="A298" s="1" t="s">
        <v>162</v>
      </c>
      <c r="B298" s="55" t="s">
        <v>30</v>
      </c>
      <c r="C298" s="17" t="s">
        <v>16</v>
      </c>
      <c r="D298" s="17" t="s">
        <v>25</v>
      </c>
      <c r="E298" s="17" t="s">
        <v>300</v>
      </c>
      <c r="F298" s="17"/>
      <c r="G298" s="18">
        <f t="shared" ref="G298:H300" si="120">G299</f>
        <v>70</v>
      </c>
      <c r="H298" s="18">
        <f t="shared" si="120"/>
        <v>70</v>
      </c>
      <c r="I298" s="18">
        <f>I299</f>
        <v>70</v>
      </c>
    </row>
    <row r="299" spans="1:9" ht="193.5" customHeight="1" x14ac:dyDescent="0.25">
      <c r="A299" s="1" t="s">
        <v>163</v>
      </c>
      <c r="B299" s="55" t="s">
        <v>479</v>
      </c>
      <c r="C299" s="17" t="s">
        <v>16</v>
      </c>
      <c r="D299" s="17" t="s">
        <v>25</v>
      </c>
      <c r="E299" s="17" t="s">
        <v>301</v>
      </c>
      <c r="F299" s="17"/>
      <c r="G299" s="18">
        <f t="shared" si="120"/>
        <v>70</v>
      </c>
      <c r="H299" s="18">
        <f t="shared" si="120"/>
        <v>70</v>
      </c>
      <c r="I299" s="18">
        <f>I300</f>
        <v>70</v>
      </c>
    </row>
    <row r="300" spans="1:9" ht="31.5" x14ac:dyDescent="0.25">
      <c r="A300" s="1" t="s">
        <v>164</v>
      </c>
      <c r="B300" s="23" t="s">
        <v>342</v>
      </c>
      <c r="C300" s="17" t="s">
        <v>16</v>
      </c>
      <c r="D300" s="17" t="s">
        <v>25</v>
      </c>
      <c r="E300" s="17" t="s">
        <v>301</v>
      </c>
      <c r="F300" s="17" t="s">
        <v>41</v>
      </c>
      <c r="G300" s="18">
        <f t="shared" si="120"/>
        <v>70</v>
      </c>
      <c r="H300" s="18">
        <f t="shared" si="120"/>
        <v>70</v>
      </c>
      <c r="I300" s="18">
        <f>I301</f>
        <v>70</v>
      </c>
    </row>
    <row r="301" spans="1:9" ht="47.25" x14ac:dyDescent="0.25">
      <c r="A301" s="1" t="s">
        <v>165</v>
      </c>
      <c r="B301" s="23" t="s">
        <v>42</v>
      </c>
      <c r="C301" s="17" t="s">
        <v>16</v>
      </c>
      <c r="D301" s="17" t="s">
        <v>25</v>
      </c>
      <c r="E301" s="17" t="s">
        <v>301</v>
      </c>
      <c r="F301" s="17" t="s">
        <v>43</v>
      </c>
      <c r="G301" s="18">
        <v>70</v>
      </c>
      <c r="H301" s="18">
        <v>70</v>
      </c>
      <c r="I301" s="18">
        <v>70</v>
      </c>
    </row>
    <row r="302" spans="1:9" ht="32.25" customHeight="1" x14ac:dyDescent="0.25">
      <c r="A302" s="1" t="s">
        <v>773</v>
      </c>
      <c r="B302" s="49" t="s">
        <v>480</v>
      </c>
      <c r="C302" s="17" t="s">
        <v>16</v>
      </c>
      <c r="D302" s="17" t="s">
        <v>25</v>
      </c>
      <c r="E302" s="17" t="s">
        <v>364</v>
      </c>
      <c r="F302" s="17"/>
      <c r="G302" s="18">
        <f t="shared" ref="G302:H304" si="121">G303</f>
        <v>60</v>
      </c>
      <c r="H302" s="18">
        <f t="shared" si="121"/>
        <v>60</v>
      </c>
      <c r="I302" s="18">
        <f>I303</f>
        <v>60</v>
      </c>
    </row>
    <row r="303" spans="1:9" ht="97.5" customHeight="1" x14ac:dyDescent="0.25">
      <c r="A303" s="1" t="s">
        <v>774</v>
      </c>
      <c r="B303" s="55" t="s">
        <v>573</v>
      </c>
      <c r="C303" s="17" t="s">
        <v>16</v>
      </c>
      <c r="D303" s="17" t="s">
        <v>25</v>
      </c>
      <c r="E303" s="17" t="s">
        <v>365</v>
      </c>
      <c r="F303" s="17"/>
      <c r="G303" s="18">
        <f t="shared" si="121"/>
        <v>60</v>
      </c>
      <c r="H303" s="18">
        <f t="shared" si="121"/>
        <v>60</v>
      </c>
      <c r="I303" s="18">
        <f>I304</f>
        <v>60</v>
      </c>
    </row>
    <row r="304" spans="1:9" ht="30.75" customHeight="1" x14ac:dyDescent="0.25">
      <c r="A304" s="1" t="s">
        <v>11</v>
      </c>
      <c r="B304" s="23" t="s">
        <v>342</v>
      </c>
      <c r="C304" s="17" t="s">
        <v>16</v>
      </c>
      <c r="D304" s="17" t="s">
        <v>25</v>
      </c>
      <c r="E304" s="17" t="s">
        <v>365</v>
      </c>
      <c r="F304" s="17" t="s">
        <v>41</v>
      </c>
      <c r="G304" s="18">
        <f t="shared" si="121"/>
        <v>60</v>
      </c>
      <c r="H304" s="18">
        <f t="shared" si="121"/>
        <v>60</v>
      </c>
      <c r="I304" s="18">
        <f>I305</f>
        <v>60</v>
      </c>
    </row>
    <row r="305" spans="1:9" ht="30.75" customHeight="1" x14ac:dyDescent="0.25">
      <c r="A305" s="1" t="s">
        <v>775</v>
      </c>
      <c r="B305" s="23" t="s">
        <v>42</v>
      </c>
      <c r="C305" s="17" t="s">
        <v>16</v>
      </c>
      <c r="D305" s="17" t="s">
        <v>25</v>
      </c>
      <c r="E305" s="17" t="s">
        <v>365</v>
      </c>
      <c r="F305" s="17" t="s">
        <v>43</v>
      </c>
      <c r="G305" s="18">
        <v>60</v>
      </c>
      <c r="H305" s="18">
        <v>60</v>
      </c>
      <c r="I305" s="18">
        <v>60</v>
      </c>
    </row>
    <row r="306" spans="1:9" x14ac:dyDescent="0.25">
      <c r="A306" s="1" t="s">
        <v>776</v>
      </c>
      <c r="B306" s="39" t="s">
        <v>110</v>
      </c>
      <c r="C306" s="21" t="s">
        <v>16</v>
      </c>
      <c r="D306" s="21" t="s">
        <v>31</v>
      </c>
      <c r="E306" s="21"/>
      <c r="F306" s="21"/>
      <c r="G306" s="14">
        <f>G307+G324</f>
        <v>88220.3</v>
      </c>
      <c r="H306" s="14">
        <f>H307+H324</f>
        <v>86799.9</v>
      </c>
      <c r="I306" s="14">
        <f>I307+I324</f>
        <v>86672.4</v>
      </c>
    </row>
    <row r="307" spans="1:9" x14ac:dyDescent="0.25">
      <c r="A307" s="1" t="s">
        <v>777</v>
      </c>
      <c r="B307" s="40" t="s">
        <v>32</v>
      </c>
      <c r="C307" s="17" t="s">
        <v>16</v>
      </c>
      <c r="D307" s="17" t="s">
        <v>33</v>
      </c>
      <c r="E307" s="17"/>
      <c r="F307" s="17"/>
      <c r="G307" s="18">
        <f>G308</f>
        <v>76081.3</v>
      </c>
      <c r="H307" s="18">
        <f>H308</f>
        <v>74819.899999999994</v>
      </c>
      <c r="I307" s="18">
        <f>I308</f>
        <v>74692.399999999994</v>
      </c>
    </row>
    <row r="308" spans="1:9" ht="47.25" customHeight="1" x14ac:dyDescent="0.25">
      <c r="A308" s="1" t="s">
        <v>778</v>
      </c>
      <c r="B308" s="52" t="s">
        <v>410</v>
      </c>
      <c r="C308" s="17" t="s">
        <v>16</v>
      </c>
      <c r="D308" s="17" t="s">
        <v>33</v>
      </c>
      <c r="E308" s="17" t="s">
        <v>260</v>
      </c>
      <c r="F308" s="17"/>
      <c r="G308" s="18">
        <f>G309+G313+G317</f>
        <v>76081.3</v>
      </c>
      <c r="H308" s="18">
        <f>H309+H313+H317</f>
        <v>74819.899999999994</v>
      </c>
      <c r="I308" s="18">
        <f>I309+I313+I317</f>
        <v>74692.399999999994</v>
      </c>
    </row>
    <row r="309" spans="1:9" ht="31.5" customHeight="1" x14ac:dyDescent="0.25">
      <c r="A309" s="1" t="s">
        <v>779</v>
      </c>
      <c r="B309" s="55" t="s">
        <v>34</v>
      </c>
      <c r="C309" s="17" t="s">
        <v>16</v>
      </c>
      <c r="D309" s="17" t="s">
        <v>33</v>
      </c>
      <c r="E309" s="17" t="s">
        <v>302</v>
      </c>
      <c r="F309" s="17"/>
      <c r="G309" s="18">
        <f>G310</f>
        <v>17235</v>
      </c>
      <c r="H309" s="18">
        <f t="shared" ref="H309:I309" si="122">H310</f>
        <v>17035</v>
      </c>
      <c r="I309" s="18">
        <f t="shared" si="122"/>
        <v>17035</v>
      </c>
    </row>
    <row r="310" spans="1:9" ht="97.5" customHeight="1" x14ac:dyDescent="0.25">
      <c r="A310" s="1" t="s">
        <v>780</v>
      </c>
      <c r="B310" s="55" t="s">
        <v>481</v>
      </c>
      <c r="C310" s="17" t="s">
        <v>16</v>
      </c>
      <c r="D310" s="17" t="s">
        <v>33</v>
      </c>
      <c r="E310" s="17" t="s">
        <v>574</v>
      </c>
      <c r="F310" s="17"/>
      <c r="G310" s="18">
        <f t="shared" ref="G310:H311" si="123">G311</f>
        <v>17235</v>
      </c>
      <c r="H310" s="18">
        <f t="shared" si="123"/>
        <v>17035</v>
      </c>
      <c r="I310" s="18">
        <f>I311</f>
        <v>17035</v>
      </c>
    </row>
    <row r="311" spans="1:9" ht="47.25" x14ac:dyDescent="0.25">
      <c r="A311" s="1" t="s">
        <v>781</v>
      </c>
      <c r="B311" s="19" t="s">
        <v>21</v>
      </c>
      <c r="C311" s="17" t="s">
        <v>16</v>
      </c>
      <c r="D311" s="17" t="s">
        <v>33</v>
      </c>
      <c r="E311" s="17" t="s">
        <v>574</v>
      </c>
      <c r="F311" s="17" t="s">
        <v>22</v>
      </c>
      <c r="G311" s="18">
        <f t="shared" si="123"/>
        <v>17235</v>
      </c>
      <c r="H311" s="18">
        <f t="shared" si="123"/>
        <v>17035</v>
      </c>
      <c r="I311" s="18">
        <f>I312</f>
        <v>17035</v>
      </c>
    </row>
    <row r="312" spans="1:9" x14ac:dyDescent="0.25">
      <c r="A312" s="1" t="s">
        <v>782</v>
      </c>
      <c r="B312" s="19" t="s">
        <v>23</v>
      </c>
      <c r="C312" s="17" t="s">
        <v>16</v>
      </c>
      <c r="D312" s="17" t="s">
        <v>33</v>
      </c>
      <c r="E312" s="17" t="s">
        <v>574</v>
      </c>
      <c r="F312" s="17" t="s">
        <v>24</v>
      </c>
      <c r="G312" s="18">
        <v>17235</v>
      </c>
      <c r="H312" s="18">
        <v>17035</v>
      </c>
      <c r="I312" s="18">
        <v>17035</v>
      </c>
    </row>
    <row r="313" spans="1:9" ht="31.5" x14ac:dyDescent="0.25">
      <c r="A313" s="1" t="s">
        <v>166</v>
      </c>
      <c r="B313" s="55" t="s">
        <v>35</v>
      </c>
      <c r="C313" s="17" t="s">
        <v>16</v>
      </c>
      <c r="D313" s="17" t="s">
        <v>33</v>
      </c>
      <c r="E313" s="17" t="s">
        <v>303</v>
      </c>
      <c r="F313" s="17"/>
      <c r="G313" s="18">
        <f>G314</f>
        <v>58388</v>
      </c>
      <c r="H313" s="18">
        <f t="shared" ref="H313:I313" si="124">H314</f>
        <v>57388</v>
      </c>
      <c r="I313" s="18">
        <f t="shared" si="124"/>
        <v>57388</v>
      </c>
    </row>
    <row r="314" spans="1:9" ht="93" customHeight="1" x14ac:dyDescent="0.25">
      <c r="A314" s="1" t="s">
        <v>12</v>
      </c>
      <c r="B314" s="55" t="s">
        <v>482</v>
      </c>
      <c r="C314" s="17" t="s">
        <v>16</v>
      </c>
      <c r="D314" s="17" t="s">
        <v>33</v>
      </c>
      <c r="E314" s="17" t="s">
        <v>575</v>
      </c>
      <c r="F314" s="17"/>
      <c r="G314" s="18">
        <f t="shared" ref="G314:H315" si="125">G315</f>
        <v>58388</v>
      </c>
      <c r="H314" s="18">
        <f t="shared" si="125"/>
        <v>57388</v>
      </c>
      <c r="I314" s="18">
        <f>I315</f>
        <v>57388</v>
      </c>
    </row>
    <row r="315" spans="1:9" ht="47.25" x14ac:dyDescent="0.25">
      <c r="A315" s="1" t="s">
        <v>167</v>
      </c>
      <c r="B315" s="19" t="s">
        <v>21</v>
      </c>
      <c r="C315" s="17" t="s">
        <v>16</v>
      </c>
      <c r="D315" s="17" t="s">
        <v>33</v>
      </c>
      <c r="E315" s="17" t="s">
        <v>575</v>
      </c>
      <c r="F315" s="17" t="s">
        <v>22</v>
      </c>
      <c r="G315" s="18">
        <f t="shared" si="125"/>
        <v>58388</v>
      </c>
      <c r="H315" s="18">
        <f t="shared" si="125"/>
        <v>57388</v>
      </c>
      <c r="I315" s="18">
        <f>I316</f>
        <v>57388</v>
      </c>
    </row>
    <row r="316" spans="1:9" x14ac:dyDescent="0.25">
      <c r="A316" s="1" t="s">
        <v>369</v>
      </c>
      <c r="B316" s="19" t="s">
        <v>23</v>
      </c>
      <c r="C316" s="17" t="s">
        <v>16</v>
      </c>
      <c r="D316" s="17" t="s">
        <v>33</v>
      </c>
      <c r="E316" s="17" t="s">
        <v>575</v>
      </c>
      <c r="F316" s="17" t="s">
        <v>24</v>
      </c>
      <c r="G316" s="18">
        <v>58388</v>
      </c>
      <c r="H316" s="18">
        <v>57388</v>
      </c>
      <c r="I316" s="18">
        <v>57388</v>
      </c>
    </row>
    <row r="317" spans="1:9" ht="47.25" x14ac:dyDescent="0.25">
      <c r="A317" s="1" t="s">
        <v>370</v>
      </c>
      <c r="B317" s="54" t="s">
        <v>36</v>
      </c>
      <c r="C317" s="17" t="s">
        <v>16</v>
      </c>
      <c r="D317" s="17" t="s">
        <v>33</v>
      </c>
      <c r="E317" s="17" t="s">
        <v>295</v>
      </c>
      <c r="F317" s="17"/>
      <c r="G317" s="18">
        <f>G318+G321</f>
        <v>458.29999999999995</v>
      </c>
      <c r="H317" s="18">
        <f t="shared" ref="H317:I317" si="126">H318+H321</f>
        <v>396.9</v>
      </c>
      <c r="I317" s="18">
        <f t="shared" si="126"/>
        <v>269.39999999999998</v>
      </c>
    </row>
    <row r="318" spans="1:9" ht="143.25" customHeight="1" x14ac:dyDescent="0.25">
      <c r="A318" s="1" t="s">
        <v>168</v>
      </c>
      <c r="B318" s="55" t="s">
        <v>483</v>
      </c>
      <c r="C318" s="17" t="s">
        <v>16</v>
      </c>
      <c r="D318" s="17" t="s">
        <v>33</v>
      </c>
      <c r="E318" s="17" t="s">
        <v>375</v>
      </c>
      <c r="F318" s="17"/>
      <c r="G318" s="18">
        <f t="shared" ref="G318:H319" si="127">G319</f>
        <v>268.89999999999998</v>
      </c>
      <c r="H318" s="18">
        <f t="shared" si="127"/>
        <v>212.1</v>
      </c>
      <c r="I318" s="18">
        <f>I319</f>
        <v>212.1</v>
      </c>
    </row>
    <row r="319" spans="1:9" ht="47.25" x14ac:dyDescent="0.25">
      <c r="A319" s="1" t="s">
        <v>169</v>
      </c>
      <c r="B319" s="19" t="s">
        <v>21</v>
      </c>
      <c r="C319" s="17" t="s">
        <v>16</v>
      </c>
      <c r="D319" s="17" t="s">
        <v>33</v>
      </c>
      <c r="E319" s="17" t="s">
        <v>375</v>
      </c>
      <c r="F319" s="17" t="s">
        <v>22</v>
      </c>
      <c r="G319" s="18">
        <f t="shared" si="127"/>
        <v>268.89999999999998</v>
      </c>
      <c r="H319" s="18">
        <f t="shared" si="127"/>
        <v>212.1</v>
      </c>
      <c r="I319" s="18">
        <f>I320</f>
        <v>212.1</v>
      </c>
    </row>
    <row r="320" spans="1:9" x14ac:dyDescent="0.25">
      <c r="A320" s="1" t="s">
        <v>170</v>
      </c>
      <c r="B320" s="19" t="s">
        <v>23</v>
      </c>
      <c r="C320" s="17" t="s">
        <v>16</v>
      </c>
      <c r="D320" s="17" t="s">
        <v>33</v>
      </c>
      <c r="E320" s="17" t="s">
        <v>375</v>
      </c>
      <c r="F320" s="17" t="s">
        <v>24</v>
      </c>
      <c r="G320" s="18">
        <v>268.89999999999998</v>
      </c>
      <c r="H320" s="18">
        <v>212.1</v>
      </c>
      <c r="I320" s="18">
        <v>212.1</v>
      </c>
    </row>
    <row r="321" spans="1:9" ht="143.25" customHeight="1" x14ac:dyDescent="0.25">
      <c r="A321" s="1" t="s">
        <v>171</v>
      </c>
      <c r="B321" s="19" t="s">
        <v>853</v>
      </c>
      <c r="C321" s="17" t="s">
        <v>16</v>
      </c>
      <c r="D321" s="17" t="s">
        <v>33</v>
      </c>
      <c r="E321" s="17" t="s">
        <v>601</v>
      </c>
      <c r="F321" s="17"/>
      <c r="G321" s="18">
        <f>G322</f>
        <v>189.4</v>
      </c>
      <c r="H321" s="18">
        <f t="shared" ref="H321:I322" si="128">H322</f>
        <v>184.8</v>
      </c>
      <c r="I321" s="18">
        <f t="shared" si="128"/>
        <v>57.3</v>
      </c>
    </row>
    <row r="322" spans="1:9" ht="47.25" x14ac:dyDescent="0.25">
      <c r="A322" s="1" t="s">
        <v>172</v>
      </c>
      <c r="B322" s="19" t="s">
        <v>21</v>
      </c>
      <c r="C322" s="17" t="s">
        <v>16</v>
      </c>
      <c r="D322" s="17" t="s">
        <v>33</v>
      </c>
      <c r="E322" s="17" t="s">
        <v>601</v>
      </c>
      <c r="F322" s="17" t="s">
        <v>22</v>
      </c>
      <c r="G322" s="18">
        <f>G323</f>
        <v>189.4</v>
      </c>
      <c r="H322" s="18">
        <f t="shared" si="128"/>
        <v>184.8</v>
      </c>
      <c r="I322" s="18">
        <f t="shared" si="128"/>
        <v>57.3</v>
      </c>
    </row>
    <row r="323" spans="1:9" x14ac:dyDescent="0.25">
      <c r="A323" s="1" t="s">
        <v>173</v>
      </c>
      <c r="B323" s="19" t="s">
        <v>23</v>
      </c>
      <c r="C323" s="17" t="s">
        <v>16</v>
      </c>
      <c r="D323" s="17" t="s">
        <v>33</v>
      </c>
      <c r="E323" s="17" t="s">
        <v>601</v>
      </c>
      <c r="F323" s="17" t="s">
        <v>24</v>
      </c>
      <c r="G323" s="18">
        <v>189.4</v>
      </c>
      <c r="H323" s="18">
        <v>184.8</v>
      </c>
      <c r="I323" s="18">
        <v>57.3</v>
      </c>
    </row>
    <row r="324" spans="1:9" ht="31.5" x14ac:dyDescent="0.25">
      <c r="A324" s="1" t="s">
        <v>108</v>
      </c>
      <c r="B324" s="19" t="s">
        <v>37</v>
      </c>
      <c r="C324" s="17" t="s">
        <v>16</v>
      </c>
      <c r="D324" s="17" t="s">
        <v>38</v>
      </c>
      <c r="E324" s="17"/>
      <c r="F324" s="17"/>
      <c r="G324" s="18">
        <f t="shared" ref="G324:H324" si="129">G325</f>
        <v>12139</v>
      </c>
      <c r="H324" s="18">
        <f t="shared" si="129"/>
        <v>11980</v>
      </c>
      <c r="I324" s="18">
        <f>I325</f>
        <v>11980</v>
      </c>
    </row>
    <row r="325" spans="1:9" ht="48.75" customHeight="1" x14ac:dyDescent="0.25">
      <c r="A325" s="1" t="s">
        <v>783</v>
      </c>
      <c r="B325" s="52" t="s">
        <v>410</v>
      </c>
      <c r="C325" s="17" t="s">
        <v>16</v>
      </c>
      <c r="D325" s="17" t="s">
        <v>38</v>
      </c>
      <c r="E325" s="17" t="s">
        <v>260</v>
      </c>
      <c r="F325" s="17"/>
      <c r="G325" s="18">
        <f>G329+G326</f>
        <v>12139</v>
      </c>
      <c r="H325" s="18">
        <f>H329+H326</f>
        <v>11980</v>
      </c>
      <c r="I325" s="18">
        <f>I329+I326</f>
        <v>11980</v>
      </c>
    </row>
    <row r="326" spans="1:9" ht="114" customHeight="1" x14ac:dyDescent="0.25">
      <c r="A326" s="1" t="s">
        <v>784</v>
      </c>
      <c r="B326" s="52" t="s">
        <v>868</v>
      </c>
      <c r="C326" s="17" t="s">
        <v>16</v>
      </c>
      <c r="D326" s="17" t="s">
        <v>38</v>
      </c>
      <c r="E326" s="17" t="s">
        <v>869</v>
      </c>
      <c r="F326" s="17"/>
      <c r="G326" s="18">
        <f t="shared" ref="G326:I327" si="130">G327</f>
        <v>30</v>
      </c>
      <c r="H326" s="18">
        <f t="shared" si="130"/>
        <v>0</v>
      </c>
      <c r="I326" s="18">
        <f t="shared" si="130"/>
        <v>0</v>
      </c>
    </row>
    <row r="327" spans="1:9" ht="30.75" customHeight="1" x14ac:dyDescent="0.25">
      <c r="A327" s="1" t="s">
        <v>785</v>
      </c>
      <c r="B327" s="23" t="s">
        <v>342</v>
      </c>
      <c r="C327" s="17" t="s">
        <v>16</v>
      </c>
      <c r="D327" s="17" t="s">
        <v>38</v>
      </c>
      <c r="E327" s="17" t="s">
        <v>869</v>
      </c>
      <c r="F327" s="17" t="s">
        <v>41</v>
      </c>
      <c r="G327" s="18">
        <f t="shared" si="130"/>
        <v>30</v>
      </c>
      <c r="H327" s="18">
        <f t="shared" si="130"/>
        <v>0</v>
      </c>
      <c r="I327" s="18">
        <f t="shared" si="130"/>
        <v>0</v>
      </c>
    </row>
    <row r="328" spans="1:9" ht="48.75" customHeight="1" x14ac:dyDescent="0.25">
      <c r="A328" s="1" t="s">
        <v>786</v>
      </c>
      <c r="B328" s="19" t="s">
        <v>42</v>
      </c>
      <c r="C328" s="17" t="s">
        <v>16</v>
      </c>
      <c r="D328" s="17" t="s">
        <v>38</v>
      </c>
      <c r="E328" s="17" t="s">
        <v>869</v>
      </c>
      <c r="F328" s="17" t="s">
        <v>43</v>
      </c>
      <c r="G328" s="18">
        <v>30</v>
      </c>
      <c r="H328" s="18">
        <v>0</v>
      </c>
      <c r="I328" s="18">
        <v>0</v>
      </c>
    </row>
    <row r="329" spans="1:9" ht="47.25" x14ac:dyDescent="0.25">
      <c r="A329" s="1" t="s">
        <v>787</v>
      </c>
      <c r="B329" s="54" t="s">
        <v>36</v>
      </c>
      <c r="C329" s="17" t="s">
        <v>16</v>
      </c>
      <c r="D329" s="17" t="s">
        <v>38</v>
      </c>
      <c r="E329" s="17" t="s">
        <v>295</v>
      </c>
      <c r="F329" s="17"/>
      <c r="G329" s="18">
        <f>G330+G337</f>
        <v>12109</v>
      </c>
      <c r="H329" s="18">
        <f>H330+H337</f>
        <v>11980</v>
      </c>
      <c r="I329" s="18">
        <f>I330+I337</f>
        <v>11980</v>
      </c>
    </row>
    <row r="330" spans="1:9" ht="126" x14ac:dyDescent="0.25">
      <c r="A330" s="1" t="s">
        <v>884</v>
      </c>
      <c r="B330" s="55" t="s">
        <v>484</v>
      </c>
      <c r="C330" s="17" t="s">
        <v>16</v>
      </c>
      <c r="D330" s="17" t="s">
        <v>38</v>
      </c>
      <c r="E330" s="17" t="s">
        <v>304</v>
      </c>
      <c r="F330" s="17"/>
      <c r="G330" s="18">
        <f t="shared" ref="G330:H330" si="131">G331+G333+G335</f>
        <v>6200</v>
      </c>
      <c r="H330" s="18">
        <f t="shared" si="131"/>
        <v>6071</v>
      </c>
      <c r="I330" s="18">
        <f>I331+I333+I335</f>
        <v>6071</v>
      </c>
    </row>
    <row r="331" spans="1:9" ht="79.5" customHeight="1" x14ac:dyDescent="0.25">
      <c r="A331" s="1" t="s">
        <v>885</v>
      </c>
      <c r="B331" s="19" t="s">
        <v>26</v>
      </c>
      <c r="C331" s="17" t="s">
        <v>16</v>
      </c>
      <c r="D331" s="17" t="s">
        <v>38</v>
      </c>
      <c r="E331" s="17" t="s">
        <v>304</v>
      </c>
      <c r="F331" s="17" t="s">
        <v>27</v>
      </c>
      <c r="G331" s="18">
        <f t="shared" ref="G331:H331" si="132">G332</f>
        <v>4720.4799999999996</v>
      </c>
      <c r="H331" s="18">
        <f t="shared" si="132"/>
        <v>4591</v>
      </c>
      <c r="I331" s="18">
        <f>I332</f>
        <v>4591</v>
      </c>
    </row>
    <row r="332" spans="1:9" ht="31.5" x14ac:dyDescent="0.25">
      <c r="A332" s="1" t="s">
        <v>886</v>
      </c>
      <c r="B332" s="19" t="s">
        <v>39</v>
      </c>
      <c r="C332" s="17" t="s">
        <v>16</v>
      </c>
      <c r="D332" s="17" t="s">
        <v>38</v>
      </c>
      <c r="E332" s="17" t="s">
        <v>304</v>
      </c>
      <c r="F332" s="17" t="s">
        <v>40</v>
      </c>
      <c r="G332" s="18">
        <v>4720.4799999999996</v>
      </c>
      <c r="H332" s="18">
        <v>4591</v>
      </c>
      <c r="I332" s="18">
        <v>4591</v>
      </c>
    </row>
    <row r="333" spans="1:9" ht="31.5" x14ac:dyDescent="0.25">
      <c r="A333" s="1" t="s">
        <v>887</v>
      </c>
      <c r="B333" s="23" t="s">
        <v>342</v>
      </c>
      <c r="C333" s="17" t="s">
        <v>16</v>
      </c>
      <c r="D333" s="17" t="s">
        <v>38</v>
      </c>
      <c r="E333" s="17" t="s">
        <v>304</v>
      </c>
      <c r="F333" s="17" t="s">
        <v>41</v>
      </c>
      <c r="G333" s="18">
        <f t="shared" ref="G333:H333" si="133">G334</f>
        <v>1469.52</v>
      </c>
      <c r="H333" s="18">
        <f t="shared" si="133"/>
        <v>1470</v>
      </c>
      <c r="I333" s="18">
        <f>I334</f>
        <v>1470</v>
      </c>
    </row>
    <row r="334" spans="1:9" ht="47.25" x14ac:dyDescent="0.25">
      <c r="A334" s="1" t="s">
        <v>888</v>
      </c>
      <c r="B334" s="19" t="s">
        <v>42</v>
      </c>
      <c r="C334" s="17" t="s">
        <v>16</v>
      </c>
      <c r="D334" s="17" t="s">
        <v>38</v>
      </c>
      <c r="E334" s="17" t="s">
        <v>304</v>
      </c>
      <c r="F334" s="17" t="s">
        <v>43</v>
      </c>
      <c r="G334" s="18">
        <v>1469.52</v>
      </c>
      <c r="H334" s="18">
        <v>1470</v>
      </c>
      <c r="I334" s="18">
        <v>1470</v>
      </c>
    </row>
    <row r="335" spans="1:9" x14ac:dyDescent="0.25">
      <c r="A335" s="1" t="s">
        <v>334</v>
      </c>
      <c r="B335" s="41" t="s">
        <v>81</v>
      </c>
      <c r="C335" s="17" t="s">
        <v>16</v>
      </c>
      <c r="D335" s="17" t="s">
        <v>38</v>
      </c>
      <c r="E335" s="17" t="s">
        <v>304</v>
      </c>
      <c r="F335" s="17" t="s">
        <v>177</v>
      </c>
      <c r="G335" s="18">
        <f t="shared" ref="G335:H335" si="134">G336</f>
        <v>10</v>
      </c>
      <c r="H335" s="18">
        <f t="shared" si="134"/>
        <v>10</v>
      </c>
      <c r="I335" s="18">
        <f>I336</f>
        <v>10</v>
      </c>
    </row>
    <row r="336" spans="1:9" x14ac:dyDescent="0.25">
      <c r="A336" s="1" t="s">
        <v>612</v>
      </c>
      <c r="B336" s="41" t="s">
        <v>82</v>
      </c>
      <c r="C336" s="17" t="s">
        <v>16</v>
      </c>
      <c r="D336" s="17" t="s">
        <v>38</v>
      </c>
      <c r="E336" s="17" t="s">
        <v>304</v>
      </c>
      <c r="F336" s="17" t="s">
        <v>178</v>
      </c>
      <c r="G336" s="18">
        <v>10</v>
      </c>
      <c r="H336" s="18">
        <v>10</v>
      </c>
      <c r="I336" s="18">
        <v>10</v>
      </c>
    </row>
    <row r="337" spans="1:9" ht="125.25" customHeight="1" x14ac:dyDescent="0.25">
      <c r="A337" s="1" t="s">
        <v>613</v>
      </c>
      <c r="B337" s="55" t="s">
        <v>485</v>
      </c>
      <c r="C337" s="17" t="s">
        <v>16</v>
      </c>
      <c r="D337" s="17" t="s">
        <v>38</v>
      </c>
      <c r="E337" s="17" t="s">
        <v>350</v>
      </c>
      <c r="F337" s="17"/>
      <c r="G337" s="18">
        <f t="shared" ref="G337:H338" si="135">G338</f>
        <v>5909</v>
      </c>
      <c r="H337" s="18">
        <f t="shared" si="135"/>
        <v>5909</v>
      </c>
      <c r="I337" s="18">
        <f>I338</f>
        <v>5909</v>
      </c>
    </row>
    <row r="338" spans="1:9" ht="78" customHeight="1" x14ac:dyDescent="0.25">
      <c r="A338" s="1" t="s">
        <v>647</v>
      </c>
      <c r="B338" s="19" t="s">
        <v>26</v>
      </c>
      <c r="C338" s="17" t="s">
        <v>16</v>
      </c>
      <c r="D338" s="17" t="s">
        <v>38</v>
      </c>
      <c r="E338" s="17" t="s">
        <v>350</v>
      </c>
      <c r="F338" s="17" t="s">
        <v>27</v>
      </c>
      <c r="G338" s="18">
        <f t="shared" si="135"/>
        <v>5909</v>
      </c>
      <c r="H338" s="18">
        <f t="shared" si="135"/>
        <v>5909</v>
      </c>
      <c r="I338" s="18">
        <f>I339</f>
        <v>5909</v>
      </c>
    </row>
    <row r="339" spans="1:9" ht="31.5" x14ac:dyDescent="0.25">
      <c r="A339" s="1" t="s">
        <v>648</v>
      </c>
      <c r="B339" s="19" t="s">
        <v>39</v>
      </c>
      <c r="C339" s="17" t="s">
        <v>16</v>
      </c>
      <c r="D339" s="17" t="s">
        <v>38</v>
      </c>
      <c r="E339" s="17" t="s">
        <v>350</v>
      </c>
      <c r="F339" s="17" t="s">
        <v>40</v>
      </c>
      <c r="G339" s="18">
        <v>5909</v>
      </c>
      <c r="H339" s="18">
        <v>5909</v>
      </c>
      <c r="I339" s="18">
        <v>5909</v>
      </c>
    </row>
    <row r="340" spans="1:9" x14ac:dyDescent="0.25">
      <c r="A340" s="1" t="s">
        <v>649</v>
      </c>
      <c r="B340" s="39" t="s">
        <v>111</v>
      </c>
      <c r="C340" s="21" t="s">
        <v>16</v>
      </c>
      <c r="D340" s="21" t="s">
        <v>44</v>
      </c>
      <c r="E340" s="21"/>
      <c r="F340" s="21"/>
      <c r="G340" s="14">
        <f>G341</f>
        <v>17976.599999999999</v>
      </c>
      <c r="H340" s="14">
        <f>H341</f>
        <v>17852</v>
      </c>
      <c r="I340" s="14">
        <f>I341</f>
        <v>17852</v>
      </c>
    </row>
    <row r="341" spans="1:9" x14ac:dyDescent="0.25">
      <c r="A341" s="1" t="s">
        <v>650</v>
      </c>
      <c r="B341" s="40" t="s">
        <v>45</v>
      </c>
      <c r="C341" s="17" t="s">
        <v>16</v>
      </c>
      <c r="D341" s="17" t="s">
        <v>46</v>
      </c>
      <c r="E341" s="17"/>
      <c r="F341" s="17"/>
      <c r="G341" s="18">
        <f t="shared" ref="G341:H341" si="136">G342</f>
        <v>17976.599999999999</v>
      </c>
      <c r="H341" s="18">
        <f t="shared" si="136"/>
        <v>17852</v>
      </c>
      <c r="I341" s="18">
        <f>I342</f>
        <v>17852</v>
      </c>
    </row>
    <row r="342" spans="1:9" ht="63" x14ac:dyDescent="0.25">
      <c r="A342" s="1" t="s">
        <v>651</v>
      </c>
      <c r="B342" s="55" t="s">
        <v>486</v>
      </c>
      <c r="C342" s="17" t="s">
        <v>16</v>
      </c>
      <c r="D342" s="17" t="s">
        <v>46</v>
      </c>
      <c r="E342" s="17" t="s">
        <v>293</v>
      </c>
      <c r="F342" s="17"/>
      <c r="G342" s="18">
        <f>G349+G353+G343</f>
        <v>17976.599999999999</v>
      </c>
      <c r="H342" s="18">
        <f>H349+H353+H343</f>
        <v>17852</v>
      </c>
      <c r="I342" s="18">
        <f>I349+I353+I343</f>
        <v>17852</v>
      </c>
    </row>
    <row r="343" spans="1:9" ht="31.5" x14ac:dyDescent="0.25">
      <c r="A343" s="1" t="s">
        <v>652</v>
      </c>
      <c r="B343" s="55" t="s">
        <v>47</v>
      </c>
      <c r="C343" s="17" t="s">
        <v>16</v>
      </c>
      <c r="D343" s="17" t="s">
        <v>46</v>
      </c>
      <c r="E343" s="17" t="s">
        <v>305</v>
      </c>
      <c r="F343" s="17"/>
      <c r="G343" s="18">
        <f>G344</f>
        <v>899.6</v>
      </c>
      <c r="H343" s="18">
        <f>H344</f>
        <v>795</v>
      </c>
      <c r="I343" s="18">
        <f>I344</f>
        <v>795</v>
      </c>
    </row>
    <row r="344" spans="1:9" ht="94.5" x14ac:dyDescent="0.25">
      <c r="A344" s="1" t="s">
        <v>653</v>
      </c>
      <c r="B344" s="55" t="s">
        <v>487</v>
      </c>
      <c r="C344" s="17" t="s">
        <v>16</v>
      </c>
      <c r="D344" s="17" t="s">
        <v>46</v>
      </c>
      <c r="E344" s="17" t="s">
        <v>870</v>
      </c>
      <c r="F344" s="17"/>
      <c r="G344" s="18">
        <f>G345+G347</f>
        <v>899.6</v>
      </c>
      <c r="H344" s="18">
        <f>H345+H347</f>
        <v>795</v>
      </c>
      <c r="I344" s="18">
        <f>I345+I347</f>
        <v>795</v>
      </c>
    </row>
    <row r="345" spans="1:9" ht="84" customHeight="1" x14ac:dyDescent="0.25">
      <c r="A345" s="1" t="s">
        <v>654</v>
      </c>
      <c r="B345" s="19" t="s">
        <v>26</v>
      </c>
      <c r="C345" s="17" t="s">
        <v>16</v>
      </c>
      <c r="D345" s="17" t="s">
        <v>46</v>
      </c>
      <c r="E345" s="17" t="s">
        <v>870</v>
      </c>
      <c r="F345" s="17" t="s">
        <v>27</v>
      </c>
      <c r="G345" s="18">
        <f>G346</f>
        <v>270</v>
      </c>
      <c r="H345" s="18">
        <f>H346</f>
        <v>270</v>
      </c>
      <c r="I345" s="18">
        <f>I346</f>
        <v>270</v>
      </c>
    </row>
    <row r="346" spans="1:9" ht="31.5" x14ac:dyDescent="0.25">
      <c r="A346" s="1" t="s">
        <v>655</v>
      </c>
      <c r="B346" s="19" t="s">
        <v>28</v>
      </c>
      <c r="C346" s="17" t="s">
        <v>16</v>
      </c>
      <c r="D346" s="17" t="s">
        <v>46</v>
      </c>
      <c r="E346" s="17" t="s">
        <v>870</v>
      </c>
      <c r="F346" s="17" t="s">
        <v>29</v>
      </c>
      <c r="G346" s="18">
        <v>270</v>
      </c>
      <c r="H346" s="18">
        <v>270</v>
      </c>
      <c r="I346" s="18">
        <v>270</v>
      </c>
    </row>
    <row r="347" spans="1:9" ht="31.5" x14ac:dyDescent="0.25">
      <c r="A347" s="1" t="s">
        <v>656</v>
      </c>
      <c r="B347" s="23" t="s">
        <v>342</v>
      </c>
      <c r="C347" s="17" t="s">
        <v>16</v>
      </c>
      <c r="D347" s="17" t="s">
        <v>46</v>
      </c>
      <c r="E347" s="17" t="s">
        <v>870</v>
      </c>
      <c r="F347" s="17" t="s">
        <v>41</v>
      </c>
      <c r="G347" s="18">
        <f>G348</f>
        <v>629.6</v>
      </c>
      <c r="H347" s="18">
        <f>H348</f>
        <v>525</v>
      </c>
      <c r="I347" s="18">
        <f>I348</f>
        <v>525</v>
      </c>
    </row>
    <row r="348" spans="1:9" ht="47.25" x14ac:dyDescent="0.25">
      <c r="A348" s="1" t="s">
        <v>889</v>
      </c>
      <c r="B348" s="19" t="s">
        <v>42</v>
      </c>
      <c r="C348" s="17" t="s">
        <v>16</v>
      </c>
      <c r="D348" s="17" t="s">
        <v>46</v>
      </c>
      <c r="E348" s="17" t="s">
        <v>870</v>
      </c>
      <c r="F348" s="17" t="s">
        <v>43</v>
      </c>
      <c r="G348" s="18">
        <v>629.6</v>
      </c>
      <c r="H348" s="18">
        <v>525</v>
      </c>
      <c r="I348" s="18">
        <v>525</v>
      </c>
    </row>
    <row r="349" spans="1:9" ht="30" customHeight="1" x14ac:dyDescent="0.25">
      <c r="A349" s="1" t="s">
        <v>890</v>
      </c>
      <c r="B349" s="55" t="s">
        <v>20</v>
      </c>
      <c r="C349" s="17" t="s">
        <v>16</v>
      </c>
      <c r="D349" s="17" t="s">
        <v>46</v>
      </c>
      <c r="E349" s="17" t="s">
        <v>294</v>
      </c>
      <c r="F349" s="17"/>
      <c r="G349" s="18">
        <f t="shared" ref="G349:H351" si="137">G350</f>
        <v>16922</v>
      </c>
      <c r="H349" s="18">
        <f t="shared" si="137"/>
        <v>16922</v>
      </c>
      <c r="I349" s="18">
        <f>I350</f>
        <v>16922</v>
      </c>
    </row>
    <row r="350" spans="1:9" ht="164.25" customHeight="1" x14ac:dyDescent="0.25">
      <c r="A350" s="1" t="s">
        <v>891</v>
      </c>
      <c r="B350" s="55" t="s">
        <v>488</v>
      </c>
      <c r="C350" s="17" t="s">
        <v>16</v>
      </c>
      <c r="D350" s="17" t="s">
        <v>46</v>
      </c>
      <c r="E350" s="17" t="s">
        <v>576</v>
      </c>
      <c r="F350" s="17"/>
      <c r="G350" s="18">
        <f t="shared" si="137"/>
        <v>16922</v>
      </c>
      <c r="H350" s="18">
        <f t="shared" si="137"/>
        <v>16922</v>
      </c>
      <c r="I350" s="18">
        <f>I351</f>
        <v>16922</v>
      </c>
    </row>
    <row r="351" spans="1:9" ht="38.25" customHeight="1" x14ac:dyDescent="0.25">
      <c r="A351" s="1" t="s">
        <v>892</v>
      </c>
      <c r="B351" s="19" t="s">
        <v>21</v>
      </c>
      <c r="C351" s="17" t="s">
        <v>16</v>
      </c>
      <c r="D351" s="17" t="s">
        <v>46</v>
      </c>
      <c r="E351" s="17" t="s">
        <v>576</v>
      </c>
      <c r="F351" s="17" t="s">
        <v>22</v>
      </c>
      <c r="G351" s="18">
        <f t="shared" si="137"/>
        <v>16922</v>
      </c>
      <c r="H351" s="18">
        <f t="shared" si="137"/>
        <v>16922</v>
      </c>
      <c r="I351" s="18">
        <f>I352</f>
        <v>16922</v>
      </c>
    </row>
    <row r="352" spans="1:9" ht="17.25" customHeight="1" x14ac:dyDescent="0.25">
      <c r="A352" s="1" t="s">
        <v>893</v>
      </c>
      <c r="B352" s="19" t="s">
        <v>23</v>
      </c>
      <c r="C352" s="17" t="s">
        <v>16</v>
      </c>
      <c r="D352" s="17" t="s">
        <v>46</v>
      </c>
      <c r="E352" s="17" t="s">
        <v>576</v>
      </c>
      <c r="F352" s="17" t="s">
        <v>24</v>
      </c>
      <c r="G352" s="18">
        <v>16922</v>
      </c>
      <c r="H352" s="18">
        <v>16922</v>
      </c>
      <c r="I352" s="18">
        <v>16922</v>
      </c>
    </row>
    <row r="353" spans="1:9" ht="31.5" x14ac:dyDescent="0.25">
      <c r="A353" s="1" t="s">
        <v>894</v>
      </c>
      <c r="B353" s="19" t="s">
        <v>376</v>
      </c>
      <c r="C353" s="17" t="s">
        <v>16</v>
      </c>
      <c r="D353" s="17" t="s">
        <v>46</v>
      </c>
      <c r="E353" s="17" t="s">
        <v>306</v>
      </c>
      <c r="F353" s="17"/>
      <c r="G353" s="18">
        <f t="shared" ref="G353:H353" si="138">G354</f>
        <v>155</v>
      </c>
      <c r="H353" s="18">
        <f t="shared" si="138"/>
        <v>135</v>
      </c>
      <c r="I353" s="18">
        <f>I354</f>
        <v>135</v>
      </c>
    </row>
    <row r="354" spans="1:9" ht="94.5" x14ac:dyDescent="0.25">
      <c r="A354" s="1" t="s">
        <v>895</v>
      </c>
      <c r="B354" s="19" t="s">
        <v>855</v>
      </c>
      <c r="C354" s="17" t="s">
        <v>16</v>
      </c>
      <c r="D354" s="17" t="s">
        <v>46</v>
      </c>
      <c r="E354" s="17" t="s">
        <v>489</v>
      </c>
      <c r="F354" s="17"/>
      <c r="G354" s="18">
        <f t="shared" ref="G354:H354" si="139">G355+G357</f>
        <v>155</v>
      </c>
      <c r="H354" s="18">
        <f t="shared" si="139"/>
        <v>135</v>
      </c>
      <c r="I354" s="18">
        <f>I355+I357</f>
        <v>135</v>
      </c>
    </row>
    <row r="355" spans="1:9" ht="94.5" x14ac:dyDescent="0.25">
      <c r="A355" s="1" t="s">
        <v>896</v>
      </c>
      <c r="B355" s="19" t="s">
        <v>26</v>
      </c>
      <c r="C355" s="17" t="s">
        <v>16</v>
      </c>
      <c r="D355" s="17" t="s">
        <v>46</v>
      </c>
      <c r="E355" s="17" t="s">
        <v>489</v>
      </c>
      <c r="F355" s="17" t="s">
        <v>27</v>
      </c>
      <c r="G355" s="18">
        <f t="shared" ref="G355:H355" si="140">G356</f>
        <v>70</v>
      </c>
      <c r="H355" s="18">
        <f t="shared" si="140"/>
        <v>70</v>
      </c>
      <c r="I355" s="18">
        <f>I356</f>
        <v>70</v>
      </c>
    </row>
    <row r="356" spans="1:9" ht="31.5" x14ac:dyDescent="0.25">
      <c r="A356" s="1" t="s">
        <v>657</v>
      </c>
      <c r="B356" s="19" t="s">
        <v>28</v>
      </c>
      <c r="C356" s="17" t="s">
        <v>16</v>
      </c>
      <c r="D356" s="17" t="s">
        <v>46</v>
      </c>
      <c r="E356" s="17" t="s">
        <v>489</v>
      </c>
      <c r="F356" s="17" t="s">
        <v>29</v>
      </c>
      <c r="G356" s="18">
        <v>70</v>
      </c>
      <c r="H356" s="18">
        <v>70</v>
      </c>
      <c r="I356" s="18">
        <v>70</v>
      </c>
    </row>
    <row r="357" spans="1:9" ht="31.5" x14ac:dyDescent="0.25">
      <c r="A357" s="1" t="s">
        <v>658</v>
      </c>
      <c r="B357" s="23" t="s">
        <v>342</v>
      </c>
      <c r="C357" s="17" t="s">
        <v>16</v>
      </c>
      <c r="D357" s="17" t="s">
        <v>46</v>
      </c>
      <c r="E357" s="17" t="s">
        <v>489</v>
      </c>
      <c r="F357" s="17" t="s">
        <v>41</v>
      </c>
      <c r="G357" s="18">
        <f t="shared" ref="G357:H357" si="141">G358</f>
        <v>85</v>
      </c>
      <c r="H357" s="18">
        <f t="shared" si="141"/>
        <v>65</v>
      </c>
      <c r="I357" s="18">
        <f>I358</f>
        <v>65</v>
      </c>
    </row>
    <row r="358" spans="1:9" ht="47.25" x14ac:dyDescent="0.25">
      <c r="A358" s="1" t="s">
        <v>659</v>
      </c>
      <c r="B358" s="19" t="s">
        <v>42</v>
      </c>
      <c r="C358" s="17" t="s">
        <v>16</v>
      </c>
      <c r="D358" s="17" t="s">
        <v>46</v>
      </c>
      <c r="E358" s="17" t="s">
        <v>489</v>
      </c>
      <c r="F358" s="17" t="s">
        <v>43</v>
      </c>
      <c r="G358" s="18">
        <v>85</v>
      </c>
      <c r="H358" s="18">
        <v>65</v>
      </c>
      <c r="I358" s="18">
        <v>65</v>
      </c>
    </row>
    <row r="359" spans="1:9" ht="33.75" customHeight="1" x14ac:dyDescent="0.25">
      <c r="A359" s="1" t="s">
        <v>660</v>
      </c>
      <c r="B359" s="36" t="s">
        <v>579</v>
      </c>
      <c r="C359" s="37">
        <v>760</v>
      </c>
      <c r="D359" s="21"/>
      <c r="E359" s="21"/>
      <c r="F359" s="37"/>
      <c r="G359" s="14">
        <f>G367+G461+G360</f>
        <v>384813.39999999991</v>
      </c>
      <c r="H359" s="14">
        <f>H367+H461+H360</f>
        <v>372897.19999999995</v>
      </c>
      <c r="I359" s="14">
        <f>I367+I461+I360</f>
        <v>365453.20999999996</v>
      </c>
    </row>
    <row r="360" spans="1:9" ht="20.25" customHeight="1" x14ac:dyDescent="0.25">
      <c r="A360" s="1" t="s">
        <v>661</v>
      </c>
      <c r="B360" s="24" t="s">
        <v>60</v>
      </c>
      <c r="C360" s="25">
        <v>760</v>
      </c>
      <c r="D360" s="13" t="s">
        <v>61</v>
      </c>
      <c r="E360" s="21"/>
      <c r="F360" s="37"/>
      <c r="G360" s="14">
        <f t="shared" ref="G360:G365" si="142">G361</f>
        <v>42.1</v>
      </c>
      <c r="H360" s="14">
        <f t="shared" ref="H360:I363" si="143">H361</f>
        <v>42.1</v>
      </c>
      <c r="I360" s="14">
        <f t="shared" si="143"/>
        <v>42.1</v>
      </c>
    </row>
    <row r="361" spans="1:9" ht="20.25" customHeight="1" x14ac:dyDescent="0.25">
      <c r="A361" s="1" t="s">
        <v>662</v>
      </c>
      <c r="B361" s="23" t="s">
        <v>66</v>
      </c>
      <c r="C361" s="35">
        <v>760</v>
      </c>
      <c r="D361" s="16" t="s">
        <v>67</v>
      </c>
      <c r="E361" s="21"/>
      <c r="F361" s="37"/>
      <c r="G361" s="18">
        <f t="shared" si="142"/>
        <v>42.1</v>
      </c>
      <c r="H361" s="18">
        <f t="shared" si="143"/>
        <v>42.1</v>
      </c>
      <c r="I361" s="18">
        <f t="shared" si="143"/>
        <v>42.1</v>
      </c>
    </row>
    <row r="362" spans="1:9" ht="49.5" customHeight="1" x14ac:dyDescent="0.25">
      <c r="A362" s="1" t="s">
        <v>788</v>
      </c>
      <c r="B362" s="55" t="s">
        <v>490</v>
      </c>
      <c r="C362" s="35">
        <v>760</v>
      </c>
      <c r="D362" s="16" t="s">
        <v>67</v>
      </c>
      <c r="E362" s="17" t="s">
        <v>307</v>
      </c>
      <c r="F362" s="22"/>
      <c r="G362" s="18">
        <f t="shared" si="142"/>
        <v>42.1</v>
      </c>
      <c r="H362" s="18">
        <f t="shared" si="143"/>
        <v>42.1</v>
      </c>
      <c r="I362" s="18">
        <f t="shared" si="143"/>
        <v>42.1</v>
      </c>
    </row>
    <row r="363" spans="1:9" ht="51.75" customHeight="1" x14ac:dyDescent="0.25">
      <c r="A363" s="1" t="s">
        <v>789</v>
      </c>
      <c r="B363" s="55" t="s">
        <v>493</v>
      </c>
      <c r="C363" s="28" t="s">
        <v>50</v>
      </c>
      <c r="D363" s="28" t="s">
        <v>67</v>
      </c>
      <c r="E363" s="28" t="s">
        <v>312</v>
      </c>
      <c r="F363" s="22"/>
      <c r="G363" s="18">
        <f t="shared" si="142"/>
        <v>42.1</v>
      </c>
      <c r="H363" s="18">
        <f t="shared" si="143"/>
        <v>42.1</v>
      </c>
      <c r="I363" s="18">
        <f t="shared" si="143"/>
        <v>42.1</v>
      </c>
    </row>
    <row r="364" spans="1:9" ht="225.75" customHeight="1" x14ac:dyDescent="0.25">
      <c r="A364" s="1" t="s">
        <v>790</v>
      </c>
      <c r="B364" s="19" t="s">
        <v>844</v>
      </c>
      <c r="C364" s="22">
        <v>760</v>
      </c>
      <c r="D364" s="17" t="s">
        <v>67</v>
      </c>
      <c r="E364" s="17" t="s">
        <v>602</v>
      </c>
      <c r="F364" s="22"/>
      <c r="G364" s="18">
        <f t="shared" si="142"/>
        <v>42.1</v>
      </c>
      <c r="H364" s="18">
        <f t="shared" ref="H364:I365" si="144">H365</f>
        <v>42.1</v>
      </c>
      <c r="I364" s="18">
        <f t="shared" si="144"/>
        <v>42.1</v>
      </c>
    </row>
    <row r="365" spans="1:9" ht="33.75" customHeight="1" x14ac:dyDescent="0.25">
      <c r="A365" s="1" t="s">
        <v>663</v>
      </c>
      <c r="B365" s="19" t="s">
        <v>26</v>
      </c>
      <c r="C365" s="22">
        <v>760</v>
      </c>
      <c r="D365" s="17" t="s">
        <v>67</v>
      </c>
      <c r="E365" s="17" t="s">
        <v>602</v>
      </c>
      <c r="F365" s="22">
        <v>100</v>
      </c>
      <c r="G365" s="18">
        <f t="shared" si="142"/>
        <v>42.1</v>
      </c>
      <c r="H365" s="18">
        <f t="shared" si="144"/>
        <v>42.1</v>
      </c>
      <c r="I365" s="18">
        <f t="shared" si="144"/>
        <v>42.1</v>
      </c>
    </row>
    <row r="366" spans="1:9" ht="33.75" customHeight="1" x14ac:dyDescent="0.25">
      <c r="A366" s="1" t="s">
        <v>664</v>
      </c>
      <c r="B366" s="19" t="s">
        <v>28</v>
      </c>
      <c r="C366" s="22">
        <v>760</v>
      </c>
      <c r="D366" s="17" t="s">
        <v>67</v>
      </c>
      <c r="E366" s="17" t="s">
        <v>602</v>
      </c>
      <c r="F366" s="22">
        <v>110</v>
      </c>
      <c r="G366" s="18">
        <v>42.1</v>
      </c>
      <c r="H366" s="18">
        <v>42.1</v>
      </c>
      <c r="I366" s="18">
        <v>42.1</v>
      </c>
    </row>
    <row r="367" spans="1:9" x14ac:dyDescent="0.25">
      <c r="A367" s="1" t="s">
        <v>582</v>
      </c>
      <c r="B367" s="36" t="s">
        <v>48</v>
      </c>
      <c r="C367" s="37">
        <v>760</v>
      </c>
      <c r="D367" s="21" t="s">
        <v>17</v>
      </c>
      <c r="E367" s="21"/>
      <c r="F367" s="37"/>
      <c r="G367" s="14">
        <f>G368+G383+G419+G403</f>
        <v>361762.49999999994</v>
      </c>
      <c r="H367" s="14">
        <f>H368+H383+H419+H403</f>
        <v>349823.89999999997</v>
      </c>
      <c r="I367" s="14">
        <f>I368+I383+I419+I403</f>
        <v>345356.31</v>
      </c>
    </row>
    <row r="368" spans="1:9" x14ac:dyDescent="0.25">
      <c r="A368" s="1" t="s">
        <v>583</v>
      </c>
      <c r="B368" s="41" t="s">
        <v>49</v>
      </c>
      <c r="C368" s="17" t="s">
        <v>50</v>
      </c>
      <c r="D368" s="17" t="s">
        <v>51</v>
      </c>
      <c r="E368" s="17"/>
      <c r="F368" s="22"/>
      <c r="G368" s="18">
        <f t="shared" ref="G368:H368" si="145">G369</f>
        <v>64877</v>
      </c>
      <c r="H368" s="18">
        <f t="shared" si="145"/>
        <v>64648</v>
      </c>
      <c r="I368" s="18">
        <f>I369</f>
        <v>64668</v>
      </c>
    </row>
    <row r="369" spans="1:9" ht="46.5" customHeight="1" x14ac:dyDescent="0.25">
      <c r="A369" s="1" t="s">
        <v>584</v>
      </c>
      <c r="B369" s="55" t="s">
        <v>490</v>
      </c>
      <c r="C369" s="22">
        <v>760</v>
      </c>
      <c r="D369" s="17" t="s">
        <v>51</v>
      </c>
      <c r="E369" s="17" t="s">
        <v>307</v>
      </c>
      <c r="F369" s="22"/>
      <c r="G369" s="18">
        <f>G370</f>
        <v>64877</v>
      </c>
      <c r="H369" s="18">
        <f>H370</f>
        <v>64648</v>
      </c>
      <c r="I369" s="18">
        <f>I370</f>
        <v>64668</v>
      </c>
    </row>
    <row r="370" spans="1:9" ht="30" customHeight="1" x14ac:dyDescent="0.25">
      <c r="A370" s="1" t="s">
        <v>665</v>
      </c>
      <c r="B370" s="54" t="s">
        <v>52</v>
      </c>
      <c r="C370" s="22">
        <v>760</v>
      </c>
      <c r="D370" s="17" t="s">
        <v>51</v>
      </c>
      <c r="E370" s="17" t="s">
        <v>308</v>
      </c>
      <c r="F370" s="22" t="s">
        <v>287</v>
      </c>
      <c r="G370" s="18">
        <f>G371+G377+G374+G380</f>
        <v>64877</v>
      </c>
      <c r="H370" s="18">
        <f t="shared" ref="H370:I370" si="146">H371+H377+H374+H380</f>
        <v>64648</v>
      </c>
      <c r="I370" s="18">
        <f t="shared" si="146"/>
        <v>64668</v>
      </c>
    </row>
    <row r="371" spans="1:9" ht="110.25" x14ac:dyDescent="0.25">
      <c r="A371" s="1" t="s">
        <v>666</v>
      </c>
      <c r="B371" s="54" t="s">
        <v>491</v>
      </c>
      <c r="C371" s="22">
        <v>760</v>
      </c>
      <c r="D371" s="17" t="s">
        <v>51</v>
      </c>
      <c r="E371" s="17" t="s">
        <v>309</v>
      </c>
      <c r="F371" s="22"/>
      <c r="G371" s="18">
        <f t="shared" ref="G371:H372" si="147">G372</f>
        <v>28631</v>
      </c>
      <c r="H371" s="18">
        <f t="shared" si="147"/>
        <v>28402</v>
      </c>
      <c r="I371" s="18">
        <f>I372</f>
        <v>28422</v>
      </c>
    </row>
    <row r="372" spans="1:9" ht="33" customHeight="1" x14ac:dyDescent="0.25">
      <c r="A372" s="1" t="s">
        <v>667</v>
      </c>
      <c r="B372" s="41" t="s">
        <v>21</v>
      </c>
      <c r="C372" s="22">
        <v>760</v>
      </c>
      <c r="D372" s="17" t="s">
        <v>51</v>
      </c>
      <c r="E372" s="17" t="s">
        <v>309</v>
      </c>
      <c r="F372" s="28" t="s">
        <v>22</v>
      </c>
      <c r="G372" s="18">
        <f t="shared" si="147"/>
        <v>28631</v>
      </c>
      <c r="H372" s="18">
        <f t="shared" si="147"/>
        <v>28402</v>
      </c>
      <c r="I372" s="18">
        <f>I373</f>
        <v>28422</v>
      </c>
    </row>
    <row r="373" spans="1:9" ht="17.25" customHeight="1" x14ac:dyDescent="0.25">
      <c r="A373" s="1" t="s">
        <v>668</v>
      </c>
      <c r="B373" s="41" t="s">
        <v>23</v>
      </c>
      <c r="C373" s="22">
        <v>760</v>
      </c>
      <c r="D373" s="17" t="s">
        <v>51</v>
      </c>
      <c r="E373" s="17" t="s">
        <v>309</v>
      </c>
      <c r="F373" s="28" t="s">
        <v>24</v>
      </c>
      <c r="G373" s="18">
        <v>28631</v>
      </c>
      <c r="H373" s="18">
        <v>28402</v>
      </c>
      <c r="I373" s="18">
        <v>28422</v>
      </c>
    </row>
    <row r="374" spans="1:9" ht="334.5" customHeight="1" x14ac:dyDescent="0.25">
      <c r="A374" s="1" t="s">
        <v>669</v>
      </c>
      <c r="B374" s="54" t="s">
        <v>845</v>
      </c>
      <c r="C374" s="17" t="s">
        <v>50</v>
      </c>
      <c r="D374" s="17" t="s">
        <v>51</v>
      </c>
      <c r="E374" s="17" t="s">
        <v>311</v>
      </c>
      <c r="F374" s="22"/>
      <c r="G374" s="18">
        <f t="shared" ref="G374:H375" si="148">G375</f>
        <v>14341.1</v>
      </c>
      <c r="H374" s="18">
        <f t="shared" si="148"/>
        <v>14341.1</v>
      </c>
      <c r="I374" s="18">
        <f>I375</f>
        <v>14341.1</v>
      </c>
    </row>
    <row r="375" spans="1:9" ht="47.25" x14ac:dyDescent="0.25">
      <c r="A375" s="1" t="s">
        <v>670</v>
      </c>
      <c r="B375" s="41" t="s">
        <v>21</v>
      </c>
      <c r="C375" s="17" t="s">
        <v>50</v>
      </c>
      <c r="D375" s="17" t="s">
        <v>51</v>
      </c>
      <c r="E375" s="17" t="s">
        <v>311</v>
      </c>
      <c r="F375" s="22">
        <v>600</v>
      </c>
      <c r="G375" s="18">
        <f t="shared" si="148"/>
        <v>14341.1</v>
      </c>
      <c r="H375" s="18">
        <f t="shared" si="148"/>
        <v>14341.1</v>
      </c>
      <c r="I375" s="18">
        <f>I376</f>
        <v>14341.1</v>
      </c>
    </row>
    <row r="376" spans="1:9" x14ac:dyDescent="0.25">
      <c r="A376" s="1" t="s">
        <v>671</v>
      </c>
      <c r="B376" s="41" t="s">
        <v>23</v>
      </c>
      <c r="C376" s="17" t="s">
        <v>50</v>
      </c>
      <c r="D376" s="17" t="s">
        <v>51</v>
      </c>
      <c r="E376" s="17" t="s">
        <v>311</v>
      </c>
      <c r="F376" s="22">
        <v>610</v>
      </c>
      <c r="G376" s="18">
        <v>14341.1</v>
      </c>
      <c r="H376" s="18">
        <v>14341.1</v>
      </c>
      <c r="I376" s="18">
        <v>14341.1</v>
      </c>
    </row>
    <row r="377" spans="1:9" ht="318" customHeight="1" x14ac:dyDescent="0.25">
      <c r="A377" s="1" t="s">
        <v>672</v>
      </c>
      <c r="B377" s="54" t="s">
        <v>861</v>
      </c>
      <c r="C377" s="28" t="s">
        <v>50</v>
      </c>
      <c r="D377" s="28" t="s">
        <v>51</v>
      </c>
      <c r="E377" s="28" t="s">
        <v>310</v>
      </c>
      <c r="F377" s="22"/>
      <c r="G377" s="18">
        <f t="shared" ref="G377:H378" si="149">G378</f>
        <v>21000.400000000001</v>
      </c>
      <c r="H377" s="18">
        <f t="shared" si="149"/>
        <v>21000.400000000001</v>
      </c>
      <c r="I377" s="18">
        <f>I378</f>
        <v>21000.400000000001</v>
      </c>
    </row>
    <row r="378" spans="1:9" ht="50.25" customHeight="1" x14ac:dyDescent="0.25">
      <c r="A378" s="1" t="s">
        <v>673</v>
      </c>
      <c r="B378" s="41" t="s">
        <v>21</v>
      </c>
      <c r="C378" s="28" t="s">
        <v>50</v>
      </c>
      <c r="D378" s="28" t="s">
        <v>51</v>
      </c>
      <c r="E378" s="28" t="s">
        <v>310</v>
      </c>
      <c r="F378" s="28" t="s">
        <v>22</v>
      </c>
      <c r="G378" s="18">
        <f t="shared" si="149"/>
        <v>21000.400000000001</v>
      </c>
      <c r="H378" s="18">
        <f t="shared" si="149"/>
        <v>21000.400000000001</v>
      </c>
      <c r="I378" s="18">
        <f>I379</f>
        <v>21000.400000000001</v>
      </c>
    </row>
    <row r="379" spans="1:9" ht="26.25" customHeight="1" x14ac:dyDescent="0.25">
      <c r="A379" s="1" t="s">
        <v>791</v>
      </c>
      <c r="B379" s="41" t="s">
        <v>23</v>
      </c>
      <c r="C379" s="28" t="s">
        <v>50</v>
      </c>
      <c r="D379" s="28" t="s">
        <v>51</v>
      </c>
      <c r="E379" s="28" t="s">
        <v>310</v>
      </c>
      <c r="F379" s="28" t="s">
        <v>24</v>
      </c>
      <c r="G379" s="18">
        <v>21000.400000000001</v>
      </c>
      <c r="H379" s="18">
        <v>21000.400000000001</v>
      </c>
      <c r="I379" s="18">
        <v>21000.400000000001</v>
      </c>
    </row>
    <row r="380" spans="1:9" ht="144" customHeight="1" x14ac:dyDescent="0.25">
      <c r="A380" s="1" t="s">
        <v>792</v>
      </c>
      <c r="B380" s="41" t="s">
        <v>859</v>
      </c>
      <c r="C380" s="28" t="s">
        <v>50</v>
      </c>
      <c r="D380" s="28" t="s">
        <v>51</v>
      </c>
      <c r="E380" s="28" t="s">
        <v>860</v>
      </c>
      <c r="F380" s="28"/>
      <c r="G380" s="18">
        <f t="shared" ref="G380:I381" si="150">G381</f>
        <v>904.5</v>
      </c>
      <c r="H380" s="18">
        <f t="shared" si="150"/>
        <v>904.5</v>
      </c>
      <c r="I380" s="18">
        <f t="shared" si="150"/>
        <v>904.5</v>
      </c>
    </row>
    <row r="381" spans="1:9" ht="50.25" customHeight="1" x14ac:dyDescent="0.25">
      <c r="A381" s="1" t="s">
        <v>793</v>
      </c>
      <c r="B381" s="41" t="s">
        <v>21</v>
      </c>
      <c r="C381" s="28" t="s">
        <v>50</v>
      </c>
      <c r="D381" s="28" t="s">
        <v>51</v>
      </c>
      <c r="E381" s="28" t="s">
        <v>860</v>
      </c>
      <c r="F381" s="28" t="s">
        <v>22</v>
      </c>
      <c r="G381" s="18">
        <f t="shared" si="150"/>
        <v>904.5</v>
      </c>
      <c r="H381" s="18">
        <f t="shared" si="150"/>
        <v>904.5</v>
      </c>
      <c r="I381" s="18">
        <f t="shared" si="150"/>
        <v>904.5</v>
      </c>
    </row>
    <row r="382" spans="1:9" ht="19.5" customHeight="1" x14ac:dyDescent="0.25">
      <c r="A382" s="1" t="s">
        <v>585</v>
      </c>
      <c r="B382" s="41" t="s">
        <v>23</v>
      </c>
      <c r="C382" s="28" t="s">
        <v>50</v>
      </c>
      <c r="D382" s="28" t="s">
        <v>51</v>
      </c>
      <c r="E382" s="28" t="s">
        <v>860</v>
      </c>
      <c r="F382" s="28" t="s">
        <v>24</v>
      </c>
      <c r="G382" s="18">
        <v>904.5</v>
      </c>
      <c r="H382" s="18">
        <v>904.5</v>
      </c>
      <c r="I382" s="18">
        <v>904.5</v>
      </c>
    </row>
    <row r="383" spans="1:9" x14ac:dyDescent="0.25">
      <c r="A383" s="1" t="s">
        <v>586</v>
      </c>
      <c r="B383" s="41" t="s">
        <v>18</v>
      </c>
      <c r="C383" s="17">
        <v>760</v>
      </c>
      <c r="D383" s="17" t="s">
        <v>19</v>
      </c>
      <c r="E383" s="17"/>
      <c r="F383" s="17"/>
      <c r="G383" s="18">
        <f>G384+G398</f>
        <v>244057.48</v>
      </c>
      <c r="H383" s="18">
        <f>H384+H398</f>
        <v>236381.47999999998</v>
      </c>
      <c r="I383" s="18">
        <f>I384+I398</f>
        <v>235759.25</v>
      </c>
    </row>
    <row r="384" spans="1:9" ht="47.25" x14ac:dyDescent="0.25">
      <c r="A384" s="1" t="s">
        <v>587</v>
      </c>
      <c r="B384" s="55" t="s">
        <v>490</v>
      </c>
      <c r="C384" s="22">
        <v>760</v>
      </c>
      <c r="D384" s="17" t="s">
        <v>19</v>
      </c>
      <c r="E384" s="17" t="s">
        <v>307</v>
      </c>
      <c r="F384" s="22"/>
      <c r="G384" s="18">
        <f>G385</f>
        <v>243679.13</v>
      </c>
      <c r="H384" s="18">
        <f>H385</f>
        <v>236381.47999999998</v>
      </c>
      <c r="I384" s="18">
        <f>I385</f>
        <v>235759.25</v>
      </c>
    </row>
    <row r="385" spans="1:9" ht="33" customHeight="1" x14ac:dyDescent="0.25">
      <c r="A385" s="1" t="s">
        <v>588</v>
      </c>
      <c r="B385" s="54" t="s">
        <v>52</v>
      </c>
      <c r="C385" s="22">
        <v>760</v>
      </c>
      <c r="D385" s="17" t="s">
        <v>19</v>
      </c>
      <c r="E385" s="17" t="s">
        <v>308</v>
      </c>
      <c r="F385" s="22"/>
      <c r="G385" s="18">
        <f>G386+G389+G392+G395</f>
        <v>243679.13</v>
      </c>
      <c r="H385" s="18">
        <f>H386+H389+H392+H395</f>
        <v>236381.47999999998</v>
      </c>
      <c r="I385" s="18">
        <f>I386+I389+I392+I395</f>
        <v>235759.25</v>
      </c>
    </row>
    <row r="386" spans="1:9" ht="110.25" x14ac:dyDescent="0.25">
      <c r="A386" s="1" t="s">
        <v>589</v>
      </c>
      <c r="B386" s="54" t="s">
        <v>491</v>
      </c>
      <c r="C386" s="22">
        <v>760</v>
      </c>
      <c r="D386" s="17" t="s">
        <v>19</v>
      </c>
      <c r="E386" s="17" t="s">
        <v>309</v>
      </c>
      <c r="F386" s="22"/>
      <c r="G386" s="18">
        <f t="shared" ref="G386:H387" si="151">G387</f>
        <v>86949.53</v>
      </c>
      <c r="H386" s="18">
        <f t="shared" si="151"/>
        <v>81590.48</v>
      </c>
      <c r="I386" s="18">
        <f>I387</f>
        <v>80968.25</v>
      </c>
    </row>
    <row r="387" spans="1:9" ht="47.25" x14ac:dyDescent="0.25">
      <c r="A387" s="1" t="s">
        <v>674</v>
      </c>
      <c r="B387" s="41" t="s">
        <v>21</v>
      </c>
      <c r="C387" s="22">
        <v>760</v>
      </c>
      <c r="D387" s="17" t="s">
        <v>19</v>
      </c>
      <c r="E387" s="17" t="s">
        <v>309</v>
      </c>
      <c r="F387" s="17" t="s">
        <v>22</v>
      </c>
      <c r="G387" s="18">
        <f t="shared" si="151"/>
        <v>86949.53</v>
      </c>
      <c r="H387" s="18">
        <f t="shared" si="151"/>
        <v>81590.48</v>
      </c>
      <c r="I387" s="18">
        <f>I388</f>
        <v>80968.25</v>
      </c>
    </row>
    <row r="388" spans="1:9" x14ac:dyDescent="0.25">
      <c r="A388" s="1" t="s">
        <v>675</v>
      </c>
      <c r="B388" s="41" t="s">
        <v>23</v>
      </c>
      <c r="C388" s="22">
        <v>760</v>
      </c>
      <c r="D388" s="17" t="s">
        <v>19</v>
      </c>
      <c r="E388" s="17" t="s">
        <v>309</v>
      </c>
      <c r="F388" s="17" t="s">
        <v>24</v>
      </c>
      <c r="G388" s="18">
        <v>86949.53</v>
      </c>
      <c r="H388" s="18">
        <v>81590.48</v>
      </c>
      <c r="I388" s="18">
        <v>80968.25</v>
      </c>
    </row>
    <row r="389" spans="1:9" ht="350.25" customHeight="1" x14ac:dyDescent="0.25">
      <c r="A389" s="1" t="s">
        <v>174</v>
      </c>
      <c r="B389" s="57" t="s">
        <v>862</v>
      </c>
      <c r="C389" s="17" t="s">
        <v>50</v>
      </c>
      <c r="D389" s="17" t="s">
        <v>19</v>
      </c>
      <c r="E389" s="17" t="s">
        <v>313</v>
      </c>
      <c r="F389" s="17"/>
      <c r="G389" s="18">
        <f t="shared" ref="G389:H390" si="152">G390</f>
        <v>31607.200000000001</v>
      </c>
      <c r="H389" s="18">
        <f t="shared" si="152"/>
        <v>31607.200000000001</v>
      </c>
      <c r="I389" s="18">
        <f>I390</f>
        <v>31607.200000000001</v>
      </c>
    </row>
    <row r="390" spans="1:9" ht="47.25" x14ac:dyDescent="0.25">
      <c r="A390" s="1" t="s">
        <v>175</v>
      </c>
      <c r="B390" s="41" t="s">
        <v>21</v>
      </c>
      <c r="C390" s="17" t="s">
        <v>50</v>
      </c>
      <c r="D390" s="17" t="s">
        <v>19</v>
      </c>
      <c r="E390" s="17" t="s">
        <v>313</v>
      </c>
      <c r="F390" s="17" t="s">
        <v>22</v>
      </c>
      <c r="G390" s="18">
        <f t="shared" si="152"/>
        <v>31607.200000000001</v>
      </c>
      <c r="H390" s="18">
        <f t="shared" si="152"/>
        <v>31607.200000000001</v>
      </c>
      <c r="I390" s="18">
        <f>I391</f>
        <v>31607.200000000001</v>
      </c>
    </row>
    <row r="391" spans="1:9" x14ac:dyDescent="0.25">
      <c r="A391" s="1" t="s">
        <v>176</v>
      </c>
      <c r="B391" s="41" t="s">
        <v>23</v>
      </c>
      <c r="C391" s="17" t="s">
        <v>50</v>
      </c>
      <c r="D391" s="17" t="s">
        <v>19</v>
      </c>
      <c r="E391" s="17" t="s">
        <v>313</v>
      </c>
      <c r="F391" s="17" t="s">
        <v>24</v>
      </c>
      <c r="G391" s="18">
        <v>31607.200000000001</v>
      </c>
      <c r="H391" s="18">
        <v>31607.200000000001</v>
      </c>
      <c r="I391" s="18">
        <v>31607.200000000001</v>
      </c>
    </row>
    <row r="392" spans="1:9" ht="346.5" customHeight="1" x14ac:dyDescent="0.25">
      <c r="A392" s="1" t="s">
        <v>897</v>
      </c>
      <c r="B392" s="54" t="s">
        <v>863</v>
      </c>
      <c r="C392" s="17" t="s">
        <v>50</v>
      </c>
      <c r="D392" s="17" t="s">
        <v>19</v>
      </c>
      <c r="E392" s="17" t="s">
        <v>314</v>
      </c>
      <c r="F392" s="17"/>
      <c r="G392" s="18">
        <f t="shared" ref="G392:H393" si="153">G393</f>
        <v>123447.4</v>
      </c>
      <c r="H392" s="18">
        <f t="shared" si="153"/>
        <v>121843.8</v>
      </c>
      <c r="I392" s="18">
        <f>I393</f>
        <v>121843.8</v>
      </c>
    </row>
    <row r="393" spans="1:9" ht="47.25" x14ac:dyDescent="0.25">
      <c r="A393" s="1" t="s">
        <v>898</v>
      </c>
      <c r="B393" s="41" t="s">
        <v>21</v>
      </c>
      <c r="C393" s="22">
        <v>760</v>
      </c>
      <c r="D393" s="17" t="s">
        <v>19</v>
      </c>
      <c r="E393" s="17" t="s">
        <v>314</v>
      </c>
      <c r="F393" s="17" t="s">
        <v>22</v>
      </c>
      <c r="G393" s="18">
        <f t="shared" si="153"/>
        <v>123447.4</v>
      </c>
      <c r="H393" s="18">
        <f t="shared" si="153"/>
        <v>121843.8</v>
      </c>
      <c r="I393" s="18">
        <f>I394</f>
        <v>121843.8</v>
      </c>
    </row>
    <row r="394" spans="1:9" ht="20.25" customHeight="1" x14ac:dyDescent="0.25">
      <c r="A394" s="1" t="s">
        <v>899</v>
      </c>
      <c r="B394" s="41" t="s">
        <v>23</v>
      </c>
      <c r="C394" s="22">
        <v>760</v>
      </c>
      <c r="D394" s="17" t="s">
        <v>19</v>
      </c>
      <c r="E394" s="17" t="s">
        <v>314</v>
      </c>
      <c r="F394" s="17" t="s">
        <v>24</v>
      </c>
      <c r="G394" s="18">
        <v>123447.4</v>
      </c>
      <c r="H394" s="18">
        <v>121843.8</v>
      </c>
      <c r="I394" s="18">
        <v>121843.8</v>
      </c>
    </row>
    <row r="395" spans="1:9" ht="129.75" customHeight="1" x14ac:dyDescent="0.25">
      <c r="A395" s="1" t="s">
        <v>535</v>
      </c>
      <c r="B395" s="54" t="s">
        <v>864</v>
      </c>
      <c r="C395" s="28" t="s">
        <v>50</v>
      </c>
      <c r="D395" s="28" t="s">
        <v>19</v>
      </c>
      <c r="E395" s="16" t="s">
        <v>492</v>
      </c>
      <c r="F395" s="35"/>
      <c r="G395" s="51">
        <f>G396</f>
        <v>1675</v>
      </c>
      <c r="H395" s="51">
        <f t="shared" ref="H395:I396" si="154">H396</f>
        <v>1340</v>
      </c>
      <c r="I395" s="51">
        <f t="shared" si="154"/>
        <v>1340</v>
      </c>
    </row>
    <row r="396" spans="1:9" ht="31.5" customHeight="1" x14ac:dyDescent="0.25">
      <c r="A396" s="1" t="s">
        <v>536</v>
      </c>
      <c r="B396" s="41" t="s">
        <v>21</v>
      </c>
      <c r="C396" s="28" t="s">
        <v>50</v>
      </c>
      <c r="D396" s="28" t="s">
        <v>19</v>
      </c>
      <c r="E396" s="16" t="s">
        <v>492</v>
      </c>
      <c r="F396" s="35">
        <v>600</v>
      </c>
      <c r="G396" s="51">
        <f>G397</f>
        <v>1675</v>
      </c>
      <c r="H396" s="51">
        <f t="shared" si="154"/>
        <v>1340</v>
      </c>
      <c r="I396" s="51">
        <f t="shared" si="154"/>
        <v>1340</v>
      </c>
    </row>
    <row r="397" spans="1:9" ht="18" customHeight="1" x14ac:dyDescent="0.25">
      <c r="A397" s="1" t="s">
        <v>335</v>
      </c>
      <c r="B397" s="41" t="s">
        <v>23</v>
      </c>
      <c r="C397" s="28" t="s">
        <v>50</v>
      </c>
      <c r="D397" s="28" t="s">
        <v>19</v>
      </c>
      <c r="E397" s="16" t="s">
        <v>492</v>
      </c>
      <c r="F397" s="35">
        <v>610</v>
      </c>
      <c r="G397" s="51">
        <v>1675</v>
      </c>
      <c r="H397" s="51">
        <v>1340</v>
      </c>
      <c r="I397" s="51">
        <v>1340</v>
      </c>
    </row>
    <row r="398" spans="1:9" ht="48.75" customHeight="1" x14ac:dyDescent="0.25">
      <c r="A398" s="1" t="s">
        <v>336</v>
      </c>
      <c r="B398" s="52" t="s">
        <v>472</v>
      </c>
      <c r="C398" s="28" t="s">
        <v>50</v>
      </c>
      <c r="D398" s="28" t="s">
        <v>19</v>
      </c>
      <c r="E398" s="16" t="s">
        <v>258</v>
      </c>
      <c r="F398" s="35"/>
      <c r="G398" s="51">
        <f>G399</f>
        <v>378.35</v>
      </c>
      <c r="H398" s="51">
        <f t="shared" ref="H398:I401" si="155">H399</f>
        <v>0</v>
      </c>
      <c r="I398" s="51">
        <f t="shared" si="155"/>
        <v>0</v>
      </c>
    </row>
    <row r="399" spans="1:9" ht="35.25" customHeight="1" x14ac:dyDescent="0.25">
      <c r="A399" s="1" t="s">
        <v>179</v>
      </c>
      <c r="B399" s="55" t="s">
        <v>30</v>
      </c>
      <c r="C399" s="28" t="s">
        <v>50</v>
      </c>
      <c r="D399" s="28" t="s">
        <v>19</v>
      </c>
      <c r="E399" s="16" t="s">
        <v>300</v>
      </c>
      <c r="F399" s="35"/>
      <c r="G399" s="51">
        <f>G400</f>
        <v>378.35</v>
      </c>
      <c r="H399" s="51">
        <f t="shared" si="155"/>
        <v>0</v>
      </c>
      <c r="I399" s="51">
        <f t="shared" si="155"/>
        <v>0</v>
      </c>
    </row>
    <row r="400" spans="1:9" ht="190.5" customHeight="1" x14ac:dyDescent="0.25">
      <c r="A400" s="1" t="s">
        <v>371</v>
      </c>
      <c r="B400" s="55" t="s">
        <v>479</v>
      </c>
      <c r="C400" s="28" t="s">
        <v>50</v>
      </c>
      <c r="D400" s="28" t="s">
        <v>19</v>
      </c>
      <c r="E400" s="16" t="s">
        <v>301</v>
      </c>
      <c r="F400" s="35"/>
      <c r="G400" s="51">
        <f>G401</f>
        <v>378.35</v>
      </c>
      <c r="H400" s="51">
        <f t="shared" si="155"/>
        <v>0</v>
      </c>
      <c r="I400" s="51">
        <f t="shared" si="155"/>
        <v>0</v>
      </c>
    </row>
    <row r="401" spans="1:9" ht="48" customHeight="1" x14ac:dyDescent="0.25">
      <c r="A401" s="1" t="s">
        <v>180</v>
      </c>
      <c r="B401" s="41" t="s">
        <v>21</v>
      </c>
      <c r="C401" s="28" t="s">
        <v>50</v>
      </c>
      <c r="D401" s="28" t="s">
        <v>19</v>
      </c>
      <c r="E401" s="16" t="s">
        <v>301</v>
      </c>
      <c r="F401" s="35">
        <v>600</v>
      </c>
      <c r="G401" s="51">
        <f>G402</f>
        <v>378.35</v>
      </c>
      <c r="H401" s="51">
        <f t="shared" si="155"/>
        <v>0</v>
      </c>
      <c r="I401" s="51">
        <f t="shared" si="155"/>
        <v>0</v>
      </c>
    </row>
    <row r="402" spans="1:9" ht="22.5" customHeight="1" x14ac:dyDescent="0.25">
      <c r="A402" s="1" t="s">
        <v>181</v>
      </c>
      <c r="B402" s="41" t="s">
        <v>23</v>
      </c>
      <c r="C402" s="28" t="s">
        <v>50</v>
      </c>
      <c r="D402" s="28" t="s">
        <v>19</v>
      </c>
      <c r="E402" s="16" t="s">
        <v>301</v>
      </c>
      <c r="F402" s="35">
        <v>610</v>
      </c>
      <c r="G402" s="51">
        <v>378.35</v>
      </c>
      <c r="H402" s="51">
        <v>0</v>
      </c>
      <c r="I402" s="51">
        <v>0</v>
      </c>
    </row>
    <row r="403" spans="1:9" ht="20.25" customHeight="1" x14ac:dyDescent="0.25">
      <c r="A403" s="1" t="s">
        <v>182</v>
      </c>
      <c r="B403" s="19" t="s">
        <v>353</v>
      </c>
      <c r="C403" s="17" t="s">
        <v>50</v>
      </c>
      <c r="D403" s="17" t="s">
        <v>352</v>
      </c>
      <c r="E403" s="17"/>
      <c r="F403" s="17"/>
      <c r="G403" s="18">
        <f t="shared" ref="G403:I407" si="156">G404</f>
        <v>13685.6</v>
      </c>
      <c r="H403" s="18">
        <f t="shared" si="156"/>
        <v>13685.92</v>
      </c>
      <c r="I403" s="18">
        <f t="shared" si="156"/>
        <v>9820.56</v>
      </c>
    </row>
    <row r="404" spans="1:9" ht="54" customHeight="1" x14ac:dyDescent="0.25">
      <c r="A404" s="1" t="s">
        <v>183</v>
      </c>
      <c r="B404" s="55" t="s">
        <v>490</v>
      </c>
      <c r="C404" s="17" t="s">
        <v>50</v>
      </c>
      <c r="D404" s="17" t="s">
        <v>352</v>
      </c>
      <c r="E404" s="17" t="s">
        <v>307</v>
      </c>
      <c r="F404" s="22"/>
      <c r="G404" s="18">
        <f t="shared" si="156"/>
        <v>13685.6</v>
      </c>
      <c r="H404" s="18">
        <f t="shared" si="156"/>
        <v>13685.92</v>
      </c>
      <c r="I404" s="18">
        <f t="shared" si="156"/>
        <v>9820.56</v>
      </c>
    </row>
    <row r="405" spans="1:9" ht="34.5" customHeight="1" x14ac:dyDescent="0.25">
      <c r="A405" s="1" t="s">
        <v>184</v>
      </c>
      <c r="B405" s="54" t="s">
        <v>52</v>
      </c>
      <c r="C405" s="17" t="s">
        <v>50</v>
      </c>
      <c r="D405" s="17" t="s">
        <v>352</v>
      </c>
      <c r="E405" s="17" t="s">
        <v>308</v>
      </c>
      <c r="F405" s="22"/>
      <c r="G405" s="18">
        <f>G406+G409+G416</f>
        <v>13685.6</v>
      </c>
      <c r="H405" s="18">
        <f t="shared" ref="H405:I405" si="157">H406+H409+H416</f>
        <v>13685.92</v>
      </c>
      <c r="I405" s="18">
        <f t="shared" si="157"/>
        <v>9820.56</v>
      </c>
    </row>
    <row r="406" spans="1:9" ht="108.75" customHeight="1" x14ac:dyDescent="0.25">
      <c r="A406" s="1" t="s">
        <v>337</v>
      </c>
      <c r="B406" s="54" t="s">
        <v>491</v>
      </c>
      <c r="C406" s="17" t="s">
        <v>50</v>
      </c>
      <c r="D406" s="17" t="s">
        <v>352</v>
      </c>
      <c r="E406" s="17" t="s">
        <v>309</v>
      </c>
      <c r="F406" s="22"/>
      <c r="G406" s="18">
        <f t="shared" si="156"/>
        <v>9373.4</v>
      </c>
      <c r="H406" s="18">
        <f t="shared" si="156"/>
        <v>9373.4</v>
      </c>
      <c r="I406" s="18">
        <f t="shared" si="156"/>
        <v>6553.36</v>
      </c>
    </row>
    <row r="407" spans="1:9" ht="45.75" customHeight="1" x14ac:dyDescent="0.25">
      <c r="A407" s="1" t="s">
        <v>338</v>
      </c>
      <c r="B407" s="41" t="s">
        <v>21</v>
      </c>
      <c r="C407" s="17" t="s">
        <v>50</v>
      </c>
      <c r="D407" s="17" t="s">
        <v>352</v>
      </c>
      <c r="E407" s="17" t="s">
        <v>309</v>
      </c>
      <c r="F407" s="17" t="s">
        <v>22</v>
      </c>
      <c r="G407" s="18">
        <f t="shared" si="156"/>
        <v>9373.4</v>
      </c>
      <c r="H407" s="18">
        <f t="shared" si="156"/>
        <v>9373.4</v>
      </c>
      <c r="I407" s="18">
        <f t="shared" si="156"/>
        <v>6553.36</v>
      </c>
    </row>
    <row r="408" spans="1:9" ht="21" customHeight="1" x14ac:dyDescent="0.25">
      <c r="A408" s="1" t="s">
        <v>794</v>
      </c>
      <c r="B408" s="41" t="s">
        <v>23</v>
      </c>
      <c r="C408" s="17" t="s">
        <v>50</v>
      </c>
      <c r="D408" s="17" t="s">
        <v>352</v>
      </c>
      <c r="E408" s="17" t="s">
        <v>309</v>
      </c>
      <c r="F408" s="17" t="s">
        <v>24</v>
      </c>
      <c r="G408" s="18">
        <v>9373.4</v>
      </c>
      <c r="H408" s="18">
        <v>9373.4</v>
      </c>
      <c r="I408" s="18">
        <v>6553.36</v>
      </c>
    </row>
    <row r="409" spans="1:9" ht="128.25" customHeight="1" x14ac:dyDescent="0.25">
      <c r="A409" s="1" t="s">
        <v>795</v>
      </c>
      <c r="B409" s="41" t="s">
        <v>603</v>
      </c>
      <c r="C409" s="17" t="s">
        <v>50</v>
      </c>
      <c r="D409" s="17" t="s">
        <v>352</v>
      </c>
      <c r="E409" s="17" t="s">
        <v>604</v>
      </c>
      <c r="F409" s="17"/>
      <c r="G409" s="18">
        <f>G410+G414</f>
        <v>1139.6000000000001</v>
      </c>
      <c r="H409" s="18">
        <f t="shared" ref="H409:I409" si="158">H410+H414</f>
        <v>1139.92</v>
      </c>
      <c r="I409" s="18">
        <f t="shared" si="158"/>
        <v>1139.6000000000001</v>
      </c>
    </row>
    <row r="410" spans="1:9" ht="21" customHeight="1" x14ac:dyDescent="0.25">
      <c r="A410" s="1" t="s">
        <v>796</v>
      </c>
      <c r="B410" s="41" t="s">
        <v>21</v>
      </c>
      <c r="C410" s="17" t="s">
        <v>50</v>
      </c>
      <c r="D410" s="17" t="s">
        <v>352</v>
      </c>
      <c r="E410" s="17" t="s">
        <v>604</v>
      </c>
      <c r="F410" s="17" t="s">
        <v>22</v>
      </c>
      <c r="G410" s="18">
        <f>G411+G412+G413</f>
        <v>1099.7</v>
      </c>
      <c r="H410" s="18">
        <f t="shared" ref="H410:I410" si="159">H411+H412+H413</f>
        <v>1099.94</v>
      </c>
      <c r="I410" s="18">
        <f t="shared" si="159"/>
        <v>1099.7</v>
      </c>
    </row>
    <row r="411" spans="1:9" ht="21" customHeight="1" x14ac:dyDescent="0.25">
      <c r="A411" s="1" t="s">
        <v>185</v>
      </c>
      <c r="B411" s="41" t="s">
        <v>23</v>
      </c>
      <c r="C411" s="17" t="s">
        <v>50</v>
      </c>
      <c r="D411" s="17" t="s">
        <v>352</v>
      </c>
      <c r="E411" s="17" t="s">
        <v>604</v>
      </c>
      <c r="F411" s="17" t="s">
        <v>24</v>
      </c>
      <c r="G411" s="18">
        <v>1019.9</v>
      </c>
      <c r="H411" s="18">
        <v>1019.98</v>
      </c>
      <c r="I411" s="18">
        <v>1019.9</v>
      </c>
    </row>
    <row r="412" spans="1:9" ht="21" customHeight="1" x14ac:dyDescent="0.25">
      <c r="A412" s="1" t="s">
        <v>186</v>
      </c>
      <c r="B412" s="41" t="s">
        <v>606</v>
      </c>
      <c r="C412" s="17" t="s">
        <v>50</v>
      </c>
      <c r="D412" s="17" t="s">
        <v>352</v>
      </c>
      <c r="E412" s="17" t="s">
        <v>604</v>
      </c>
      <c r="F412" s="17" t="s">
        <v>593</v>
      </c>
      <c r="G412" s="18">
        <v>39.9</v>
      </c>
      <c r="H412" s="18">
        <v>39.979999999999997</v>
      </c>
      <c r="I412" s="18">
        <v>39.9</v>
      </c>
    </row>
    <row r="413" spans="1:9" ht="66.75" customHeight="1" x14ac:dyDescent="0.25">
      <c r="A413" s="1" t="s">
        <v>187</v>
      </c>
      <c r="B413" s="41" t="s">
        <v>607</v>
      </c>
      <c r="C413" s="17" t="s">
        <v>50</v>
      </c>
      <c r="D413" s="17" t="s">
        <v>352</v>
      </c>
      <c r="E413" s="17" t="s">
        <v>604</v>
      </c>
      <c r="F413" s="17" t="s">
        <v>594</v>
      </c>
      <c r="G413" s="18">
        <v>39.9</v>
      </c>
      <c r="H413" s="18">
        <v>39.979999999999997</v>
      </c>
      <c r="I413" s="18">
        <v>39.9</v>
      </c>
    </row>
    <row r="414" spans="1:9" ht="21" customHeight="1" x14ac:dyDescent="0.25">
      <c r="A414" s="1" t="s">
        <v>188</v>
      </c>
      <c r="B414" s="23" t="s">
        <v>81</v>
      </c>
      <c r="C414" s="17" t="s">
        <v>50</v>
      </c>
      <c r="D414" s="17" t="s">
        <v>352</v>
      </c>
      <c r="E414" s="17" t="s">
        <v>604</v>
      </c>
      <c r="F414" s="17" t="s">
        <v>177</v>
      </c>
      <c r="G414" s="18">
        <f>G415</f>
        <v>39.9</v>
      </c>
      <c r="H414" s="18">
        <f t="shared" ref="H414:I414" si="160">H415</f>
        <v>39.979999999999997</v>
      </c>
      <c r="I414" s="18">
        <f t="shared" si="160"/>
        <v>39.9</v>
      </c>
    </row>
    <row r="415" spans="1:9" ht="62.25" customHeight="1" x14ac:dyDescent="0.25">
      <c r="A415" s="1" t="s">
        <v>797</v>
      </c>
      <c r="B415" s="29" t="s">
        <v>344</v>
      </c>
      <c r="C415" s="17" t="s">
        <v>50</v>
      </c>
      <c r="D415" s="17" t="s">
        <v>352</v>
      </c>
      <c r="E415" s="17" t="s">
        <v>604</v>
      </c>
      <c r="F415" s="17" t="s">
        <v>605</v>
      </c>
      <c r="G415" s="18">
        <v>39.9</v>
      </c>
      <c r="H415" s="18">
        <v>39.979999999999997</v>
      </c>
      <c r="I415" s="18">
        <v>39.9</v>
      </c>
    </row>
    <row r="416" spans="1:9" ht="353.25" customHeight="1" x14ac:dyDescent="0.25">
      <c r="A416" s="1" t="s">
        <v>798</v>
      </c>
      <c r="B416" s="54" t="s">
        <v>863</v>
      </c>
      <c r="C416" s="17" t="s">
        <v>50</v>
      </c>
      <c r="D416" s="17" t="s">
        <v>352</v>
      </c>
      <c r="E416" s="17" t="s">
        <v>314</v>
      </c>
      <c r="F416" s="17"/>
      <c r="G416" s="18">
        <f>G417</f>
        <v>3172.6</v>
      </c>
      <c r="H416" s="18">
        <f t="shared" ref="H416:I417" si="161">H417</f>
        <v>3172.6</v>
      </c>
      <c r="I416" s="18">
        <f t="shared" si="161"/>
        <v>2127.6</v>
      </c>
    </row>
    <row r="417" spans="1:9" ht="48.75" customHeight="1" x14ac:dyDescent="0.25">
      <c r="A417" s="1" t="s">
        <v>590</v>
      </c>
      <c r="B417" s="41" t="s">
        <v>21</v>
      </c>
      <c r="C417" s="17" t="s">
        <v>50</v>
      </c>
      <c r="D417" s="17" t="s">
        <v>352</v>
      </c>
      <c r="E417" s="17" t="s">
        <v>314</v>
      </c>
      <c r="F417" s="17" t="s">
        <v>22</v>
      </c>
      <c r="G417" s="18">
        <f>G418</f>
        <v>3172.6</v>
      </c>
      <c r="H417" s="18">
        <f t="shared" si="161"/>
        <v>3172.6</v>
      </c>
      <c r="I417" s="18">
        <f t="shared" si="161"/>
        <v>2127.6</v>
      </c>
    </row>
    <row r="418" spans="1:9" ht="20.25" customHeight="1" x14ac:dyDescent="0.25">
      <c r="A418" s="1" t="s">
        <v>591</v>
      </c>
      <c r="B418" s="41" t="s">
        <v>23</v>
      </c>
      <c r="C418" s="17" t="s">
        <v>50</v>
      </c>
      <c r="D418" s="17" t="s">
        <v>352</v>
      </c>
      <c r="E418" s="17" t="s">
        <v>314</v>
      </c>
      <c r="F418" s="17" t="s">
        <v>24</v>
      </c>
      <c r="G418" s="18">
        <v>3172.6</v>
      </c>
      <c r="H418" s="18">
        <v>3172.6</v>
      </c>
      <c r="I418" s="18">
        <v>2127.6</v>
      </c>
    </row>
    <row r="419" spans="1:9" ht="25.5" customHeight="1" x14ac:dyDescent="0.25">
      <c r="A419" s="1" t="s">
        <v>676</v>
      </c>
      <c r="B419" s="41" t="s">
        <v>56</v>
      </c>
      <c r="C419" s="28" t="s">
        <v>50</v>
      </c>
      <c r="D419" s="28" t="s">
        <v>57</v>
      </c>
      <c r="E419" s="28" t="s">
        <v>55</v>
      </c>
      <c r="F419" s="17"/>
      <c r="G419" s="18">
        <f>G420+G456</f>
        <v>39142.420000000006</v>
      </c>
      <c r="H419" s="18">
        <f t="shared" ref="H419:I421" si="162">H420</f>
        <v>35108.5</v>
      </c>
      <c r="I419" s="18">
        <f>I420</f>
        <v>35108.5</v>
      </c>
    </row>
    <row r="420" spans="1:9" ht="52.5" customHeight="1" x14ac:dyDescent="0.25">
      <c r="A420" s="1" t="s">
        <v>799</v>
      </c>
      <c r="B420" s="55" t="s">
        <v>490</v>
      </c>
      <c r="C420" s="22">
        <v>760</v>
      </c>
      <c r="D420" s="17" t="s">
        <v>57</v>
      </c>
      <c r="E420" s="17" t="s">
        <v>307</v>
      </c>
      <c r="F420" s="17"/>
      <c r="G420" s="18">
        <f>G421+G429+G435</f>
        <v>39109.300000000003</v>
      </c>
      <c r="H420" s="18">
        <f t="shared" ref="H420:I420" si="163">H421+H429+H435</f>
        <v>35108.5</v>
      </c>
      <c r="I420" s="18">
        <f t="shared" si="163"/>
        <v>35108.5</v>
      </c>
    </row>
    <row r="421" spans="1:9" ht="31.5" customHeight="1" x14ac:dyDescent="0.25">
      <c r="A421" s="1" t="s">
        <v>800</v>
      </c>
      <c r="B421" s="54" t="s">
        <v>52</v>
      </c>
      <c r="C421" s="22">
        <v>760</v>
      </c>
      <c r="D421" s="17" t="s">
        <v>57</v>
      </c>
      <c r="E421" s="17" t="s">
        <v>308</v>
      </c>
      <c r="F421" s="17"/>
      <c r="G421" s="18">
        <f>G422</f>
        <v>4226.3</v>
      </c>
      <c r="H421" s="18">
        <f t="shared" si="162"/>
        <v>4226.3</v>
      </c>
      <c r="I421" s="18">
        <f t="shared" si="162"/>
        <v>4226.3</v>
      </c>
    </row>
    <row r="422" spans="1:9" ht="126.75" customHeight="1" x14ac:dyDescent="0.25">
      <c r="A422" s="1" t="s">
        <v>801</v>
      </c>
      <c r="B422" s="54" t="s">
        <v>846</v>
      </c>
      <c r="C422" s="28" t="s">
        <v>50</v>
      </c>
      <c r="D422" s="28" t="s">
        <v>57</v>
      </c>
      <c r="E422" s="28" t="s">
        <v>359</v>
      </c>
      <c r="F422" s="17"/>
      <c r="G422" s="18">
        <f t="shared" ref="G422:H422" si="164">G427+G425+G423</f>
        <v>4226.3</v>
      </c>
      <c r="H422" s="18">
        <f t="shared" si="164"/>
        <v>4226.3</v>
      </c>
      <c r="I422" s="18">
        <f>I427+I425+I423</f>
        <v>4226.3</v>
      </c>
    </row>
    <row r="423" spans="1:9" ht="36.75" customHeight="1" x14ac:dyDescent="0.25">
      <c r="A423" s="1" t="s">
        <v>677</v>
      </c>
      <c r="B423" s="23" t="s">
        <v>342</v>
      </c>
      <c r="C423" s="28" t="s">
        <v>50</v>
      </c>
      <c r="D423" s="28" t="s">
        <v>57</v>
      </c>
      <c r="E423" s="28" t="s">
        <v>359</v>
      </c>
      <c r="F423" s="17" t="s">
        <v>41</v>
      </c>
      <c r="G423" s="18">
        <f t="shared" ref="G423:H423" si="165">G424</f>
        <v>125.5</v>
      </c>
      <c r="H423" s="18">
        <f t="shared" si="165"/>
        <v>125.5</v>
      </c>
      <c r="I423" s="18">
        <f>I424</f>
        <v>125.5</v>
      </c>
    </row>
    <row r="424" spans="1:9" ht="50.25" customHeight="1" x14ac:dyDescent="0.25">
      <c r="A424" s="1" t="s">
        <v>678</v>
      </c>
      <c r="B424" s="19" t="s">
        <v>42</v>
      </c>
      <c r="C424" s="28" t="s">
        <v>50</v>
      </c>
      <c r="D424" s="28" t="s">
        <v>57</v>
      </c>
      <c r="E424" s="28" t="s">
        <v>359</v>
      </c>
      <c r="F424" s="17" t="s">
        <v>43</v>
      </c>
      <c r="G424" s="18">
        <v>125.5</v>
      </c>
      <c r="H424" s="18">
        <v>125.5</v>
      </c>
      <c r="I424" s="18">
        <v>125.5</v>
      </c>
    </row>
    <row r="425" spans="1:9" ht="30.75" customHeight="1" x14ac:dyDescent="0.25">
      <c r="A425" s="1" t="s">
        <v>189</v>
      </c>
      <c r="B425" s="29" t="s">
        <v>10</v>
      </c>
      <c r="C425" s="28" t="s">
        <v>50</v>
      </c>
      <c r="D425" s="28" t="s">
        <v>57</v>
      </c>
      <c r="E425" s="28" t="s">
        <v>359</v>
      </c>
      <c r="F425" s="17" t="s">
        <v>11</v>
      </c>
      <c r="G425" s="18">
        <f t="shared" ref="G425:H425" si="166">G426</f>
        <v>828.23</v>
      </c>
      <c r="H425" s="18">
        <f t="shared" si="166"/>
        <v>828.23</v>
      </c>
      <c r="I425" s="18">
        <f>I426</f>
        <v>828.23</v>
      </c>
    </row>
    <row r="426" spans="1:9" ht="35.25" customHeight="1" x14ac:dyDescent="0.25">
      <c r="A426" s="1" t="s">
        <v>190</v>
      </c>
      <c r="B426" s="29" t="s">
        <v>86</v>
      </c>
      <c r="C426" s="28" t="s">
        <v>50</v>
      </c>
      <c r="D426" s="28" t="s">
        <v>57</v>
      </c>
      <c r="E426" s="28" t="s">
        <v>359</v>
      </c>
      <c r="F426" s="17" t="s">
        <v>108</v>
      </c>
      <c r="G426" s="18">
        <v>828.23</v>
      </c>
      <c r="H426" s="18">
        <v>828.23</v>
      </c>
      <c r="I426" s="18">
        <v>828.23</v>
      </c>
    </row>
    <row r="427" spans="1:9" ht="32.25" customHeight="1" x14ac:dyDescent="0.25">
      <c r="A427" s="1" t="s">
        <v>191</v>
      </c>
      <c r="B427" s="41" t="s">
        <v>21</v>
      </c>
      <c r="C427" s="17" t="s">
        <v>50</v>
      </c>
      <c r="D427" s="17" t="s">
        <v>57</v>
      </c>
      <c r="E427" s="28" t="s">
        <v>359</v>
      </c>
      <c r="F427" s="17" t="s">
        <v>22</v>
      </c>
      <c r="G427" s="18">
        <f t="shared" ref="G427:I427" si="167">G428</f>
        <v>3272.57</v>
      </c>
      <c r="H427" s="18">
        <f t="shared" si="167"/>
        <v>3272.57</v>
      </c>
      <c r="I427" s="18">
        <f t="shared" si="167"/>
        <v>3272.57</v>
      </c>
    </row>
    <row r="428" spans="1:9" ht="21.75" customHeight="1" x14ac:dyDescent="0.25">
      <c r="A428" s="1" t="s">
        <v>192</v>
      </c>
      <c r="B428" s="41" t="s">
        <v>23</v>
      </c>
      <c r="C428" s="17" t="s">
        <v>50</v>
      </c>
      <c r="D428" s="17" t="s">
        <v>57</v>
      </c>
      <c r="E428" s="28" t="s">
        <v>359</v>
      </c>
      <c r="F428" s="17" t="s">
        <v>24</v>
      </c>
      <c r="G428" s="18">
        <v>3272.57</v>
      </c>
      <c r="H428" s="18">
        <v>3272.57</v>
      </c>
      <c r="I428" s="18">
        <v>3272.57</v>
      </c>
    </row>
    <row r="429" spans="1:9" ht="47.25" x14ac:dyDescent="0.25">
      <c r="A429" s="1" t="s">
        <v>193</v>
      </c>
      <c r="B429" s="55" t="s">
        <v>493</v>
      </c>
      <c r="C429" s="28" t="s">
        <v>50</v>
      </c>
      <c r="D429" s="28" t="s">
        <v>57</v>
      </c>
      <c r="E429" s="28" t="s">
        <v>312</v>
      </c>
      <c r="F429" s="17"/>
      <c r="G429" s="18">
        <f t="shared" ref="G429:H429" si="168">G430</f>
        <v>3450</v>
      </c>
      <c r="H429" s="18">
        <f t="shared" si="168"/>
        <v>3450</v>
      </c>
      <c r="I429" s="18">
        <f>I430</f>
        <v>3450</v>
      </c>
    </row>
    <row r="430" spans="1:9" ht="157.5" x14ac:dyDescent="0.25">
      <c r="A430" s="1" t="s">
        <v>679</v>
      </c>
      <c r="B430" s="54" t="s">
        <v>847</v>
      </c>
      <c r="C430" s="17" t="s">
        <v>50</v>
      </c>
      <c r="D430" s="17" t="s">
        <v>57</v>
      </c>
      <c r="E430" s="17" t="s">
        <v>503</v>
      </c>
      <c r="F430" s="17"/>
      <c r="G430" s="18">
        <f t="shared" ref="G430:H430" si="169">G431+G433</f>
        <v>3450</v>
      </c>
      <c r="H430" s="18">
        <f t="shared" si="169"/>
        <v>3450</v>
      </c>
      <c r="I430" s="18">
        <f>I431+I433</f>
        <v>3450</v>
      </c>
    </row>
    <row r="431" spans="1:9" ht="81" customHeight="1" x14ac:dyDescent="0.25">
      <c r="A431" s="1" t="s">
        <v>680</v>
      </c>
      <c r="B431" s="41" t="s">
        <v>53</v>
      </c>
      <c r="C431" s="17" t="s">
        <v>50</v>
      </c>
      <c r="D431" s="17" t="s">
        <v>57</v>
      </c>
      <c r="E431" s="17" t="s">
        <v>503</v>
      </c>
      <c r="F431" s="28" t="s">
        <v>27</v>
      </c>
      <c r="G431" s="18">
        <f t="shared" ref="G431:H431" si="170">G432</f>
        <v>2780</v>
      </c>
      <c r="H431" s="18">
        <f t="shared" si="170"/>
        <v>2780</v>
      </c>
      <c r="I431" s="18">
        <f>I432</f>
        <v>2780</v>
      </c>
    </row>
    <row r="432" spans="1:9" ht="31.5" x14ac:dyDescent="0.25">
      <c r="A432" s="1" t="s">
        <v>681</v>
      </c>
      <c r="B432" s="19" t="s">
        <v>39</v>
      </c>
      <c r="C432" s="17" t="s">
        <v>50</v>
      </c>
      <c r="D432" s="17" t="s">
        <v>57</v>
      </c>
      <c r="E432" s="17" t="s">
        <v>503</v>
      </c>
      <c r="F432" s="28" t="s">
        <v>40</v>
      </c>
      <c r="G432" s="18">
        <v>2780</v>
      </c>
      <c r="H432" s="18">
        <v>2780</v>
      </c>
      <c r="I432" s="18">
        <v>2780</v>
      </c>
    </row>
    <row r="433" spans="1:9" ht="31.5" x14ac:dyDescent="0.25">
      <c r="A433" s="1" t="s">
        <v>682</v>
      </c>
      <c r="B433" s="23" t="s">
        <v>342</v>
      </c>
      <c r="C433" s="17" t="s">
        <v>50</v>
      </c>
      <c r="D433" s="17" t="s">
        <v>57</v>
      </c>
      <c r="E433" s="17" t="s">
        <v>503</v>
      </c>
      <c r="F433" s="28" t="s">
        <v>41</v>
      </c>
      <c r="G433" s="18">
        <f t="shared" ref="G433:H433" si="171">G434</f>
        <v>670</v>
      </c>
      <c r="H433" s="18">
        <f t="shared" si="171"/>
        <v>670</v>
      </c>
      <c r="I433" s="18">
        <f>I434</f>
        <v>670</v>
      </c>
    </row>
    <row r="434" spans="1:9" ht="47.25" x14ac:dyDescent="0.25">
      <c r="A434" s="1" t="s">
        <v>537</v>
      </c>
      <c r="B434" s="41" t="s">
        <v>42</v>
      </c>
      <c r="C434" s="17" t="s">
        <v>50</v>
      </c>
      <c r="D434" s="17" t="s">
        <v>57</v>
      </c>
      <c r="E434" s="17" t="s">
        <v>503</v>
      </c>
      <c r="F434" s="28" t="s">
        <v>43</v>
      </c>
      <c r="G434" s="18">
        <v>670</v>
      </c>
      <c r="H434" s="18">
        <v>670</v>
      </c>
      <c r="I434" s="18">
        <v>670</v>
      </c>
    </row>
    <row r="435" spans="1:9" ht="47.25" x14ac:dyDescent="0.25">
      <c r="A435" s="1" t="s">
        <v>538</v>
      </c>
      <c r="B435" s="54" t="s">
        <v>494</v>
      </c>
      <c r="C435" s="28" t="s">
        <v>50</v>
      </c>
      <c r="D435" s="28" t="s">
        <v>57</v>
      </c>
      <c r="E435" s="28" t="s">
        <v>316</v>
      </c>
      <c r="F435" s="17"/>
      <c r="G435" s="18">
        <f>G436+G441+G446+G451</f>
        <v>31433</v>
      </c>
      <c r="H435" s="18">
        <f>H436+H441+H446+H451</f>
        <v>27432.2</v>
      </c>
      <c r="I435" s="18">
        <f>I436+I441+I446+I451</f>
        <v>27432.2</v>
      </c>
    </row>
    <row r="436" spans="1:9" ht="129" customHeight="1" x14ac:dyDescent="0.25">
      <c r="A436" s="1" t="s">
        <v>539</v>
      </c>
      <c r="B436" s="54" t="s">
        <v>495</v>
      </c>
      <c r="C436" s="17" t="s">
        <v>50</v>
      </c>
      <c r="D436" s="17" t="s">
        <v>57</v>
      </c>
      <c r="E436" s="17" t="s">
        <v>504</v>
      </c>
      <c r="F436" s="17"/>
      <c r="G436" s="18">
        <f t="shared" ref="G436:H436" si="172">G437+G439</f>
        <v>4816.3999999999996</v>
      </c>
      <c r="H436" s="18">
        <f t="shared" si="172"/>
        <v>4816.3999999999996</v>
      </c>
      <c r="I436" s="18">
        <f>I437+I439</f>
        <v>4816.3999999999996</v>
      </c>
    </row>
    <row r="437" spans="1:9" ht="78.75" customHeight="1" x14ac:dyDescent="0.25">
      <c r="A437" s="1" t="s">
        <v>540</v>
      </c>
      <c r="B437" s="41" t="s">
        <v>53</v>
      </c>
      <c r="C437" s="22">
        <v>760</v>
      </c>
      <c r="D437" s="17" t="s">
        <v>57</v>
      </c>
      <c r="E437" s="17" t="s">
        <v>504</v>
      </c>
      <c r="F437" s="28" t="s">
        <v>27</v>
      </c>
      <c r="G437" s="18">
        <f t="shared" ref="G437:H437" si="173">G438</f>
        <v>4672.3999999999996</v>
      </c>
      <c r="H437" s="18">
        <f t="shared" si="173"/>
        <v>4672.3999999999996</v>
      </c>
      <c r="I437" s="18">
        <f>I438</f>
        <v>4672.3999999999996</v>
      </c>
    </row>
    <row r="438" spans="1:9" ht="31.5" x14ac:dyDescent="0.25">
      <c r="A438" s="1" t="s">
        <v>683</v>
      </c>
      <c r="B438" s="19" t="s">
        <v>39</v>
      </c>
      <c r="C438" s="22">
        <v>760</v>
      </c>
      <c r="D438" s="17" t="s">
        <v>57</v>
      </c>
      <c r="E438" s="17" t="s">
        <v>504</v>
      </c>
      <c r="F438" s="28" t="s">
        <v>40</v>
      </c>
      <c r="G438" s="18">
        <v>4672.3999999999996</v>
      </c>
      <c r="H438" s="18">
        <v>4672.3999999999996</v>
      </c>
      <c r="I438" s="18">
        <v>4672.3999999999996</v>
      </c>
    </row>
    <row r="439" spans="1:9" ht="31.5" x14ac:dyDescent="0.25">
      <c r="A439" s="1" t="s">
        <v>684</v>
      </c>
      <c r="B439" s="23" t="s">
        <v>342</v>
      </c>
      <c r="C439" s="17" t="s">
        <v>50</v>
      </c>
      <c r="D439" s="17" t="s">
        <v>57</v>
      </c>
      <c r="E439" s="17" t="s">
        <v>504</v>
      </c>
      <c r="F439" s="28" t="s">
        <v>41</v>
      </c>
      <c r="G439" s="18">
        <f t="shared" ref="G439:H439" si="174">G440</f>
        <v>144</v>
      </c>
      <c r="H439" s="18">
        <f t="shared" si="174"/>
        <v>144</v>
      </c>
      <c r="I439" s="18">
        <f>I440</f>
        <v>144</v>
      </c>
    </row>
    <row r="440" spans="1:9" ht="47.25" x14ac:dyDescent="0.25">
      <c r="A440" s="1" t="s">
        <v>685</v>
      </c>
      <c r="B440" s="41" t="s">
        <v>42</v>
      </c>
      <c r="C440" s="22">
        <v>760</v>
      </c>
      <c r="D440" s="17" t="s">
        <v>57</v>
      </c>
      <c r="E440" s="17" t="s">
        <v>504</v>
      </c>
      <c r="F440" s="28" t="s">
        <v>43</v>
      </c>
      <c r="G440" s="18">
        <v>144</v>
      </c>
      <c r="H440" s="18">
        <v>144</v>
      </c>
      <c r="I440" s="18">
        <v>144</v>
      </c>
    </row>
    <row r="441" spans="1:9" ht="126" x14ac:dyDescent="0.25">
      <c r="A441" s="1" t="s">
        <v>802</v>
      </c>
      <c r="B441" s="54" t="s">
        <v>496</v>
      </c>
      <c r="C441" s="17" t="s">
        <v>50</v>
      </c>
      <c r="D441" s="17" t="s">
        <v>57</v>
      </c>
      <c r="E441" s="17" t="s">
        <v>505</v>
      </c>
      <c r="F441" s="17"/>
      <c r="G441" s="18">
        <f>G442+G444</f>
        <v>15415.1</v>
      </c>
      <c r="H441" s="18">
        <f>H442+H444</f>
        <v>13415.1</v>
      </c>
      <c r="I441" s="18">
        <f>I442+I444</f>
        <v>13415.1</v>
      </c>
    </row>
    <row r="442" spans="1:9" ht="81.75" customHeight="1" x14ac:dyDescent="0.25">
      <c r="A442" s="1" t="s">
        <v>803</v>
      </c>
      <c r="B442" s="41" t="s">
        <v>53</v>
      </c>
      <c r="C442" s="22">
        <v>760</v>
      </c>
      <c r="D442" s="17" t="s">
        <v>57</v>
      </c>
      <c r="E442" s="17" t="s">
        <v>505</v>
      </c>
      <c r="F442" s="28" t="s">
        <v>27</v>
      </c>
      <c r="G442" s="18">
        <f t="shared" ref="G442:H442" si="175">G443</f>
        <v>11717</v>
      </c>
      <c r="H442" s="18">
        <f t="shared" si="175"/>
        <v>9717</v>
      </c>
      <c r="I442" s="18">
        <f>I443</f>
        <v>9717</v>
      </c>
    </row>
    <row r="443" spans="1:9" ht="31.5" x14ac:dyDescent="0.25">
      <c r="A443" s="1" t="s">
        <v>900</v>
      </c>
      <c r="B443" s="41" t="s">
        <v>28</v>
      </c>
      <c r="C443" s="22">
        <v>760</v>
      </c>
      <c r="D443" s="17" t="s">
        <v>57</v>
      </c>
      <c r="E443" s="17" t="s">
        <v>505</v>
      </c>
      <c r="F443" s="28" t="s">
        <v>29</v>
      </c>
      <c r="G443" s="18">
        <v>11717</v>
      </c>
      <c r="H443" s="18">
        <v>9717</v>
      </c>
      <c r="I443" s="18">
        <v>9717</v>
      </c>
    </row>
    <row r="444" spans="1:9" ht="31.5" x14ac:dyDescent="0.25">
      <c r="A444" s="1" t="s">
        <v>901</v>
      </c>
      <c r="B444" s="23" t="s">
        <v>342</v>
      </c>
      <c r="C444" s="17" t="s">
        <v>50</v>
      </c>
      <c r="D444" s="17" t="s">
        <v>57</v>
      </c>
      <c r="E444" s="17" t="s">
        <v>505</v>
      </c>
      <c r="F444" s="28" t="s">
        <v>41</v>
      </c>
      <c r="G444" s="18">
        <f t="shared" ref="G444:H444" si="176">G445</f>
        <v>3698.1</v>
      </c>
      <c r="H444" s="18">
        <f t="shared" si="176"/>
        <v>3698.1</v>
      </c>
      <c r="I444" s="18">
        <f>I445</f>
        <v>3698.1</v>
      </c>
    </row>
    <row r="445" spans="1:9" ht="47.25" x14ac:dyDescent="0.25">
      <c r="A445" s="1" t="s">
        <v>541</v>
      </c>
      <c r="B445" s="41" t="s">
        <v>42</v>
      </c>
      <c r="C445" s="22">
        <v>760</v>
      </c>
      <c r="D445" s="17" t="s">
        <v>57</v>
      </c>
      <c r="E445" s="17" t="s">
        <v>505</v>
      </c>
      <c r="F445" s="28" t="s">
        <v>43</v>
      </c>
      <c r="G445" s="18">
        <v>3698.1</v>
      </c>
      <c r="H445" s="18">
        <v>3698.1</v>
      </c>
      <c r="I445" s="18">
        <v>3698.1</v>
      </c>
    </row>
    <row r="446" spans="1:9" ht="126" x14ac:dyDescent="0.25">
      <c r="A446" s="1" t="s">
        <v>686</v>
      </c>
      <c r="B446" s="54" t="s">
        <v>496</v>
      </c>
      <c r="C446" s="17" t="s">
        <v>50</v>
      </c>
      <c r="D446" s="17" t="s">
        <v>57</v>
      </c>
      <c r="E446" s="17" t="s">
        <v>506</v>
      </c>
      <c r="F446" s="17"/>
      <c r="G446" s="18">
        <f>G447+G449</f>
        <v>9904</v>
      </c>
      <c r="H446" s="18">
        <f>H447+H449</f>
        <v>7903.2</v>
      </c>
      <c r="I446" s="18">
        <f>I447+I449</f>
        <v>7903.2</v>
      </c>
    </row>
    <row r="447" spans="1:9" ht="77.25" customHeight="1" x14ac:dyDescent="0.25">
      <c r="A447" s="1" t="s">
        <v>687</v>
      </c>
      <c r="B447" s="41" t="s">
        <v>53</v>
      </c>
      <c r="C447" s="22">
        <v>760</v>
      </c>
      <c r="D447" s="17" t="s">
        <v>57</v>
      </c>
      <c r="E447" s="17" t="s">
        <v>506</v>
      </c>
      <c r="F447" s="28" t="s">
        <v>27</v>
      </c>
      <c r="G447" s="18">
        <f t="shared" ref="G447:H447" si="177">G448</f>
        <v>9345.2000000000007</v>
      </c>
      <c r="H447" s="18">
        <f t="shared" si="177"/>
        <v>7345.2</v>
      </c>
      <c r="I447" s="18">
        <f>I448</f>
        <v>7345.2</v>
      </c>
    </row>
    <row r="448" spans="1:9" ht="31.5" x14ac:dyDescent="0.25">
      <c r="A448" s="1" t="s">
        <v>688</v>
      </c>
      <c r="B448" s="41" t="s">
        <v>28</v>
      </c>
      <c r="C448" s="22">
        <v>760</v>
      </c>
      <c r="D448" s="17" t="s">
        <v>57</v>
      </c>
      <c r="E448" s="17" t="s">
        <v>506</v>
      </c>
      <c r="F448" s="28" t="s">
        <v>29</v>
      </c>
      <c r="G448" s="18">
        <v>9345.2000000000007</v>
      </c>
      <c r="H448" s="18">
        <v>7345.2</v>
      </c>
      <c r="I448" s="18">
        <v>7345.2</v>
      </c>
    </row>
    <row r="449" spans="1:9" ht="31.5" x14ac:dyDescent="0.25">
      <c r="A449" s="1" t="s">
        <v>689</v>
      </c>
      <c r="B449" s="23" t="s">
        <v>342</v>
      </c>
      <c r="C449" s="17" t="s">
        <v>50</v>
      </c>
      <c r="D449" s="17" t="s">
        <v>57</v>
      </c>
      <c r="E449" s="17" t="s">
        <v>506</v>
      </c>
      <c r="F449" s="28" t="s">
        <v>41</v>
      </c>
      <c r="G449" s="18">
        <f t="shared" ref="G449:H449" si="178">G450</f>
        <v>558.79999999999995</v>
      </c>
      <c r="H449" s="18">
        <f t="shared" si="178"/>
        <v>558</v>
      </c>
      <c r="I449" s="18">
        <f>I450</f>
        <v>558</v>
      </c>
    </row>
    <row r="450" spans="1:9" ht="47.25" x14ac:dyDescent="0.25">
      <c r="A450" s="1" t="s">
        <v>902</v>
      </c>
      <c r="B450" s="41" t="s">
        <v>42</v>
      </c>
      <c r="C450" s="22">
        <v>760</v>
      </c>
      <c r="D450" s="17" t="s">
        <v>57</v>
      </c>
      <c r="E450" s="17" t="s">
        <v>506</v>
      </c>
      <c r="F450" s="28" t="s">
        <v>43</v>
      </c>
      <c r="G450" s="18">
        <v>558.79999999999995</v>
      </c>
      <c r="H450" s="18">
        <v>558</v>
      </c>
      <c r="I450" s="18">
        <v>558</v>
      </c>
    </row>
    <row r="451" spans="1:9" ht="126" x14ac:dyDescent="0.25">
      <c r="A451" s="1" t="s">
        <v>903</v>
      </c>
      <c r="B451" s="54" t="s">
        <v>496</v>
      </c>
      <c r="C451" s="17" t="s">
        <v>50</v>
      </c>
      <c r="D451" s="17" t="s">
        <v>57</v>
      </c>
      <c r="E451" s="17" t="s">
        <v>507</v>
      </c>
      <c r="F451" s="17"/>
      <c r="G451" s="18">
        <f t="shared" ref="G451:H451" si="179">G452+G454</f>
        <v>1297.5</v>
      </c>
      <c r="H451" s="18">
        <f t="shared" si="179"/>
        <v>1297.5</v>
      </c>
      <c r="I451" s="18">
        <f>I452+I454</f>
        <v>1297.5</v>
      </c>
    </row>
    <row r="452" spans="1:9" ht="94.5" x14ac:dyDescent="0.25">
      <c r="A452" s="1" t="s">
        <v>690</v>
      </c>
      <c r="B452" s="41" t="s">
        <v>53</v>
      </c>
      <c r="C452" s="22">
        <v>760</v>
      </c>
      <c r="D452" s="17" t="s">
        <v>57</v>
      </c>
      <c r="E452" s="17" t="s">
        <v>507</v>
      </c>
      <c r="F452" s="28" t="s">
        <v>27</v>
      </c>
      <c r="G452" s="18">
        <f t="shared" ref="G452:H452" si="180">G453</f>
        <v>1217.5</v>
      </c>
      <c r="H452" s="18">
        <f t="shared" si="180"/>
        <v>1217.5</v>
      </c>
      <c r="I452" s="18">
        <f>I453</f>
        <v>1217.5</v>
      </c>
    </row>
    <row r="453" spans="1:9" ht="31.5" x14ac:dyDescent="0.25">
      <c r="A453" s="1" t="s">
        <v>691</v>
      </c>
      <c r="B453" s="41" t="s">
        <v>28</v>
      </c>
      <c r="C453" s="22">
        <v>760</v>
      </c>
      <c r="D453" s="17" t="s">
        <v>57</v>
      </c>
      <c r="E453" s="17" t="s">
        <v>507</v>
      </c>
      <c r="F453" s="28" t="s">
        <v>29</v>
      </c>
      <c r="G453" s="18">
        <v>1217.5</v>
      </c>
      <c r="H453" s="18">
        <v>1217.5</v>
      </c>
      <c r="I453" s="18">
        <v>1217.5</v>
      </c>
    </row>
    <row r="454" spans="1:9" ht="31.5" x14ac:dyDescent="0.25">
      <c r="A454" s="1" t="s">
        <v>692</v>
      </c>
      <c r="B454" s="23" t="s">
        <v>342</v>
      </c>
      <c r="C454" s="17" t="s">
        <v>50</v>
      </c>
      <c r="D454" s="17" t="s">
        <v>57</v>
      </c>
      <c r="E454" s="17" t="s">
        <v>507</v>
      </c>
      <c r="F454" s="28" t="s">
        <v>41</v>
      </c>
      <c r="G454" s="18">
        <f t="shared" ref="G454:H454" si="181">G455</f>
        <v>80</v>
      </c>
      <c r="H454" s="18">
        <f t="shared" si="181"/>
        <v>80</v>
      </c>
      <c r="I454" s="18">
        <f>I455</f>
        <v>80</v>
      </c>
    </row>
    <row r="455" spans="1:9" ht="46.5" customHeight="1" x14ac:dyDescent="0.25">
      <c r="A455" s="1" t="s">
        <v>693</v>
      </c>
      <c r="B455" s="41" t="s">
        <v>42</v>
      </c>
      <c r="C455" s="22">
        <v>760</v>
      </c>
      <c r="D455" s="17" t="s">
        <v>57</v>
      </c>
      <c r="E455" s="17" t="s">
        <v>507</v>
      </c>
      <c r="F455" s="28" t="s">
        <v>43</v>
      </c>
      <c r="G455" s="18">
        <v>80</v>
      </c>
      <c r="H455" s="18">
        <v>80</v>
      </c>
      <c r="I455" s="18">
        <v>80</v>
      </c>
    </row>
    <row r="456" spans="1:9" ht="53.25" customHeight="1" x14ac:dyDescent="0.25">
      <c r="A456" s="1" t="s">
        <v>694</v>
      </c>
      <c r="B456" s="52" t="s">
        <v>438</v>
      </c>
      <c r="C456" s="28" t="s">
        <v>50</v>
      </c>
      <c r="D456" s="17" t="s">
        <v>57</v>
      </c>
      <c r="E456" s="17" t="s">
        <v>345</v>
      </c>
      <c r="F456" s="17"/>
      <c r="G456" s="56">
        <f>G457</f>
        <v>33.119999999999997</v>
      </c>
      <c r="H456" s="56">
        <f t="shared" ref="H456:I459" si="182">H457</f>
        <v>0</v>
      </c>
      <c r="I456" s="56">
        <f t="shared" si="182"/>
        <v>0</v>
      </c>
    </row>
    <row r="457" spans="1:9" ht="35.25" customHeight="1" x14ac:dyDescent="0.25">
      <c r="A457" s="1" t="s">
        <v>542</v>
      </c>
      <c r="B457" s="49" t="s">
        <v>445</v>
      </c>
      <c r="C457" s="28" t="s">
        <v>50</v>
      </c>
      <c r="D457" s="17" t="s">
        <v>57</v>
      </c>
      <c r="E457" s="17" t="s">
        <v>355</v>
      </c>
      <c r="F457" s="17"/>
      <c r="G457" s="56">
        <f>G458</f>
        <v>33.119999999999997</v>
      </c>
      <c r="H457" s="56">
        <f t="shared" si="182"/>
        <v>0</v>
      </c>
      <c r="I457" s="56">
        <f t="shared" si="182"/>
        <v>0</v>
      </c>
    </row>
    <row r="458" spans="1:9" ht="114" customHeight="1" x14ac:dyDescent="0.25">
      <c r="A458" s="1" t="s">
        <v>543</v>
      </c>
      <c r="B458" s="49" t="s">
        <v>497</v>
      </c>
      <c r="C458" s="28" t="s">
        <v>50</v>
      </c>
      <c r="D458" s="17" t="s">
        <v>57</v>
      </c>
      <c r="E458" s="17" t="s">
        <v>356</v>
      </c>
      <c r="F458" s="17"/>
      <c r="G458" s="56">
        <f>G459</f>
        <v>33.119999999999997</v>
      </c>
      <c r="H458" s="56">
        <f t="shared" si="182"/>
        <v>0</v>
      </c>
      <c r="I458" s="56">
        <f t="shared" si="182"/>
        <v>0</v>
      </c>
    </row>
    <row r="459" spans="1:9" ht="31.5" x14ac:dyDescent="0.25">
      <c r="A459" s="1" t="s">
        <v>544</v>
      </c>
      <c r="B459" s="23" t="s">
        <v>342</v>
      </c>
      <c r="C459" s="28" t="s">
        <v>50</v>
      </c>
      <c r="D459" s="17" t="s">
        <v>57</v>
      </c>
      <c r="E459" s="17" t="s">
        <v>356</v>
      </c>
      <c r="F459" s="17" t="s">
        <v>41</v>
      </c>
      <c r="G459" s="56">
        <f>G460</f>
        <v>33.119999999999997</v>
      </c>
      <c r="H459" s="56">
        <f t="shared" si="182"/>
        <v>0</v>
      </c>
      <c r="I459" s="56">
        <f t="shared" si="182"/>
        <v>0</v>
      </c>
    </row>
    <row r="460" spans="1:9" ht="47.25" x14ac:dyDescent="0.25">
      <c r="A460" s="1" t="s">
        <v>545</v>
      </c>
      <c r="B460" s="41" t="s">
        <v>42</v>
      </c>
      <c r="C460" s="28" t="s">
        <v>50</v>
      </c>
      <c r="D460" s="17" t="s">
        <v>57</v>
      </c>
      <c r="E460" s="17" t="s">
        <v>356</v>
      </c>
      <c r="F460" s="17" t="s">
        <v>43</v>
      </c>
      <c r="G460" s="56">
        <v>33.119999999999997</v>
      </c>
      <c r="H460" s="51">
        <v>0</v>
      </c>
      <c r="I460" s="51">
        <v>0</v>
      </c>
    </row>
    <row r="461" spans="1:9" x14ac:dyDescent="0.25">
      <c r="A461" s="1" t="s">
        <v>546</v>
      </c>
      <c r="B461" s="43" t="s">
        <v>6</v>
      </c>
      <c r="C461" s="32" t="s">
        <v>50</v>
      </c>
      <c r="D461" s="32" t="s">
        <v>7</v>
      </c>
      <c r="E461" s="21"/>
      <c r="F461" s="21"/>
      <c r="G461" s="14">
        <f>G462+G480</f>
        <v>23008.799999999999</v>
      </c>
      <c r="H461" s="14">
        <f>H462+H480</f>
        <v>23031.200000000001</v>
      </c>
      <c r="I461" s="14">
        <f>I462+I480</f>
        <v>20054.8</v>
      </c>
    </row>
    <row r="462" spans="1:9" x14ac:dyDescent="0.25">
      <c r="A462" s="1" t="s">
        <v>547</v>
      </c>
      <c r="B462" s="41" t="s">
        <v>13</v>
      </c>
      <c r="C462" s="28" t="s">
        <v>50</v>
      </c>
      <c r="D462" s="28" t="s">
        <v>14</v>
      </c>
      <c r="E462" s="17"/>
      <c r="F462" s="17"/>
      <c r="G462" s="18">
        <f t="shared" ref="G462:H462" si="183">G463</f>
        <v>22764</v>
      </c>
      <c r="H462" s="18">
        <f t="shared" si="183"/>
        <v>22786.400000000001</v>
      </c>
      <c r="I462" s="18">
        <f>I463</f>
        <v>19810</v>
      </c>
    </row>
    <row r="463" spans="1:9" ht="47.25" x14ac:dyDescent="0.25">
      <c r="A463" s="1" t="s">
        <v>548</v>
      </c>
      <c r="B463" s="55" t="s">
        <v>490</v>
      </c>
      <c r="C463" s="22">
        <v>760</v>
      </c>
      <c r="D463" s="17" t="s">
        <v>14</v>
      </c>
      <c r="E463" s="17" t="s">
        <v>307</v>
      </c>
      <c r="F463" s="17"/>
      <c r="G463" s="18">
        <f>G464+G474</f>
        <v>22764</v>
      </c>
      <c r="H463" s="18">
        <f t="shared" ref="H463:I463" si="184">H464+H474</f>
        <v>22786.400000000001</v>
      </c>
      <c r="I463" s="18">
        <f t="shared" si="184"/>
        <v>19810</v>
      </c>
    </row>
    <row r="464" spans="1:9" ht="33.75" customHeight="1" x14ac:dyDescent="0.25">
      <c r="A464" s="1" t="s">
        <v>804</v>
      </c>
      <c r="B464" s="54" t="s">
        <v>52</v>
      </c>
      <c r="C464" s="22">
        <v>760</v>
      </c>
      <c r="D464" s="17" t="s">
        <v>14</v>
      </c>
      <c r="E464" s="17" t="s">
        <v>308</v>
      </c>
      <c r="F464" s="17"/>
      <c r="G464" s="18">
        <f>G465+G468+G471</f>
        <v>15477</v>
      </c>
      <c r="H464" s="18">
        <f t="shared" ref="H464:I464" si="185">H465+H468+H471</f>
        <v>15526.8</v>
      </c>
      <c r="I464" s="18">
        <f t="shared" si="185"/>
        <v>12887.1</v>
      </c>
    </row>
    <row r="465" spans="1:9" ht="236.25" x14ac:dyDescent="0.25">
      <c r="A465" s="1" t="s">
        <v>805</v>
      </c>
      <c r="B465" s="54" t="s">
        <v>848</v>
      </c>
      <c r="C465" s="17" t="s">
        <v>50</v>
      </c>
      <c r="D465" s="17" t="s">
        <v>14</v>
      </c>
      <c r="E465" s="17" t="s">
        <v>318</v>
      </c>
      <c r="F465" s="17"/>
      <c r="G465" s="18">
        <f t="shared" ref="G465:H466" si="186">G466</f>
        <v>121.2</v>
      </c>
      <c r="H465" s="18">
        <f t="shared" si="186"/>
        <v>121.2</v>
      </c>
      <c r="I465" s="18">
        <f>I466</f>
        <v>121.2</v>
      </c>
    </row>
    <row r="466" spans="1:9" ht="47.25" x14ac:dyDescent="0.25">
      <c r="A466" s="1" t="s">
        <v>806</v>
      </c>
      <c r="B466" s="41" t="s">
        <v>21</v>
      </c>
      <c r="C466" s="17" t="s">
        <v>50</v>
      </c>
      <c r="D466" s="17" t="s">
        <v>14</v>
      </c>
      <c r="E466" s="17" t="s">
        <v>318</v>
      </c>
      <c r="F466" s="17" t="s">
        <v>22</v>
      </c>
      <c r="G466" s="18">
        <f t="shared" si="186"/>
        <v>121.2</v>
      </c>
      <c r="H466" s="18">
        <f t="shared" si="186"/>
        <v>121.2</v>
      </c>
      <c r="I466" s="18">
        <f>I467</f>
        <v>121.2</v>
      </c>
    </row>
    <row r="467" spans="1:9" x14ac:dyDescent="0.25">
      <c r="A467" s="1" t="s">
        <v>807</v>
      </c>
      <c r="B467" s="41" t="s">
        <v>23</v>
      </c>
      <c r="C467" s="17" t="s">
        <v>50</v>
      </c>
      <c r="D467" s="17" t="s">
        <v>14</v>
      </c>
      <c r="E467" s="17" t="s">
        <v>318</v>
      </c>
      <c r="F467" s="17" t="s">
        <v>24</v>
      </c>
      <c r="G467" s="18">
        <v>121.2</v>
      </c>
      <c r="H467" s="18">
        <v>121.2</v>
      </c>
      <c r="I467" s="18">
        <v>121.2</v>
      </c>
    </row>
    <row r="468" spans="1:9" ht="159" customHeight="1" x14ac:dyDescent="0.25">
      <c r="A468" s="1" t="s">
        <v>808</v>
      </c>
      <c r="B468" s="54" t="s">
        <v>865</v>
      </c>
      <c r="C468" s="17" t="s">
        <v>50</v>
      </c>
      <c r="D468" s="17" t="s">
        <v>14</v>
      </c>
      <c r="E468" s="17" t="s">
        <v>317</v>
      </c>
      <c r="F468" s="17"/>
      <c r="G468" s="18">
        <f t="shared" ref="G468:H469" si="187">G469</f>
        <v>11595.4</v>
      </c>
      <c r="H468" s="18">
        <f t="shared" si="187"/>
        <v>11595.4</v>
      </c>
      <c r="I468" s="18">
        <f>I469</f>
        <v>11595.4</v>
      </c>
    </row>
    <row r="469" spans="1:9" ht="47.25" x14ac:dyDescent="0.25">
      <c r="A469" s="1" t="s">
        <v>809</v>
      </c>
      <c r="B469" s="41" t="s">
        <v>21</v>
      </c>
      <c r="C469" s="17" t="s">
        <v>50</v>
      </c>
      <c r="D469" s="17" t="s">
        <v>14</v>
      </c>
      <c r="E469" s="17" t="s">
        <v>317</v>
      </c>
      <c r="F469" s="17" t="s">
        <v>22</v>
      </c>
      <c r="G469" s="18">
        <f t="shared" si="187"/>
        <v>11595.4</v>
      </c>
      <c r="H469" s="18">
        <f t="shared" si="187"/>
        <v>11595.4</v>
      </c>
      <c r="I469" s="18">
        <f>I470</f>
        <v>11595.4</v>
      </c>
    </row>
    <row r="470" spans="1:9" x14ac:dyDescent="0.25">
      <c r="A470" s="1" t="s">
        <v>810</v>
      </c>
      <c r="B470" s="41" t="s">
        <v>23</v>
      </c>
      <c r="C470" s="17" t="s">
        <v>50</v>
      </c>
      <c r="D470" s="17" t="s">
        <v>14</v>
      </c>
      <c r="E470" s="17" t="s">
        <v>317</v>
      </c>
      <c r="F470" s="17" t="s">
        <v>24</v>
      </c>
      <c r="G470" s="18">
        <v>11595.4</v>
      </c>
      <c r="H470" s="18">
        <v>11595.4</v>
      </c>
      <c r="I470" s="18">
        <v>11595.4</v>
      </c>
    </row>
    <row r="471" spans="1:9" ht="189" x14ac:dyDescent="0.25">
      <c r="A471" s="1" t="s">
        <v>811</v>
      </c>
      <c r="B471" s="54" t="s">
        <v>866</v>
      </c>
      <c r="C471" s="17" t="s">
        <v>50</v>
      </c>
      <c r="D471" s="17" t="s">
        <v>14</v>
      </c>
      <c r="E471" s="17" t="s">
        <v>608</v>
      </c>
      <c r="F471" s="17"/>
      <c r="G471" s="18">
        <f>G472</f>
        <v>3760.4</v>
      </c>
      <c r="H471" s="18">
        <f t="shared" ref="H471:I472" si="188">H472</f>
        <v>3810.2</v>
      </c>
      <c r="I471" s="18">
        <f t="shared" si="188"/>
        <v>1170.5</v>
      </c>
    </row>
    <row r="472" spans="1:9" ht="47.25" x14ac:dyDescent="0.25">
      <c r="A472" s="1" t="s">
        <v>812</v>
      </c>
      <c r="B472" s="41" t="s">
        <v>21</v>
      </c>
      <c r="C472" s="17" t="s">
        <v>50</v>
      </c>
      <c r="D472" s="17" t="s">
        <v>14</v>
      </c>
      <c r="E472" s="17" t="s">
        <v>608</v>
      </c>
      <c r="F472" s="17" t="s">
        <v>22</v>
      </c>
      <c r="G472" s="18">
        <f>G473</f>
        <v>3760.4</v>
      </c>
      <c r="H472" s="18">
        <f t="shared" si="188"/>
        <v>3810.2</v>
      </c>
      <c r="I472" s="18">
        <f t="shared" si="188"/>
        <v>1170.5</v>
      </c>
    </row>
    <row r="473" spans="1:9" x14ac:dyDescent="0.25">
      <c r="A473" s="1" t="s">
        <v>813</v>
      </c>
      <c r="B473" s="41" t="s">
        <v>23</v>
      </c>
      <c r="C473" s="17" t="s">
        <v>50</v>
      </c>
      <c r="D473" s="17" t="s">
        <v>14</v>
      </c>
      <c r="E473" s="17" t="s">
        <v>608</v>
      </c>
      <c r="F473" s="17" t="s">
        <v>24</v>
      </c>
      <c r="G473" s="18">
        <v>3760.4</v>
      </c>
      <c r="H473" s="18">
        <v>3810.2</v>
      </c>
      <c r="I473" s="18">
        <v>1170.5</v>
      </c>
    </row>
    <row r="474" spans="1:9" ht="47.25" x14ac:dyDescent="0.25">
      <c r="A474" s="1" t="s">
        <v>814</v>
      </c>
      <c r="B474" s="55" t="s">
        <v>493</v>
      </c>
      <c r="C474" s="17" t="s">
        <v>50</v>
      </c>
      <c r="D474" s="17" t="s">
        <v>14</v>
      </c>
      <c r="E474" s="17" t="s">
        <v>312</v>
      </c>
      <c r="F474" s="17"/>
      <c r="G474" s="18">
        <f>G475</f>
        <v>7287</v>
      </c>
      <c r="H474" s="18">
        <f>H475</f>
        <v>7259.6</v>
      </c>
      <c r="I474" s="18">
        <f>I475</f>
        <v>6922.9</v>
      </c>
    </row>
    <row r="475" spans="1:9" ht="173.25" x14ac:dyDescent="0.25">
      <c r="A475" s="1" t="s">
        <v>815</v>
      </c>
      <c r="B475" s="41" t="s">
        <v>849</v>
      </c>
      <c r="C475" s="17" t="s">
        <v>50</v>
      </c>
      <c r="D475" s="17" t="s">
        <v>14</v>
      </c>
      <c r="E475" s="17" t="s">
        <v>508</v>
      </c>
      <c r="F475" s="17"/>
      <c r="G475" s="18">
        <f>G476+G478</f>
        <v>7287</v>
      </c>
      <c r="H475" s="18">
        <f>H476+H478</f>
        <v>7259.6</v>
      </c>
      <c r="I475" s="18">
        <f>I476+I478</f>
        <v>6922.9</v>
      </c>
    </row>
    <row r="476" spans="1:9" ht="94.5" x14ac:dyDescent="0.25">
      <c r="A476" s="1" t="s">
        <v>816</v>
      </c>
      <c r="B476" s="41" t="s">
        <v>53</v>
      </c>
      <c r="C476" s="22">
        <v>760</v>
      </c>
      <c r="D476" s="17" t="s">
        <v>14</v>
      </c>
      <c r="E476" s="17" t="s">
        <v>508</v>
      </c>
      <c r="F476" s="28" t="s">
        <v>27</v>
      </c>
      <c r="G476" s="18">
        <f t="shared" ref="G476:H476" si="189">G477</f>
        <v>189.5</v>
      </c>
      <c r="H476" s="18">
        <f t="shared" si="189"/>
        <v>189</v>
      </c>
      <c r="I476" s="18">
        <f>I477</f>
        <v>189</v>
      </c>
    </row>
    <row r="477" spans="1:9" ht="31.5" x14ac:dyDescent="0.25">
      <c r="A477" s="1" t="s">
        <v>549</v>
      </c>
      <c r="B477" s="41" t="s">
        <v>28</v>
      </c>
      <c r="C477" s="22">
        <v>760</v>
      </c>
      <c r="D477" s="17" t="s">
        <v>14</v>
      </c>
      <c r="E477" s="17" t="s">
        <v>508</v>
      </c>
      <c r="F477" s="28" t="s">
        <v>29</v>
      </c>
      <c r="G477" s="18">
        <v>189.5</v>
      </c>
      <c r="H477" s="18">
        <v>189</v>
      </c>
      <c r="I477" s="18">
        <v>189</v>
      </c>
    </row>
    <row r="478" spans="1:9" ht="47.25" x14ac:dyDescent="0.25">
      <c r="A478" s="1" t="s">
        <v>550</v>
      </c>
      <c r="B478" s="20" t="s">
        <v>343</v>
      </c>
      <c r="C478" s="17" t="s">
        <v>50</v>
      </c>
      <c r="D478" s="17" t="s">
        <v>14</v>
      </c>
      <c r="E478" s="17" t="s">
        <v>508</v>
      </c>
      <c r="F478" s="17" t="s">
        <v>183</v>
      </c>
      <c r="G478" s="18">
        <f>G479</f>
        <v>7097.5</v>
      </c>
      <c r="H478" s="18">
        <f t="shared" ref="H478:I478" si="190">H479</f>
        <v>7070.6</v>
      </c>
      <c r="I478" s="18">
        <f t="shared" si="190"/>
        <v>6733.9</v>
      </c>
    </row>
    <row r="479" spans="1:9" x14ac:dyDescent="0.25">
      <c r="A479" s="1" t="s">
        <v>904</v>
      </c>
      <c r="B479" s="20" t="s">
        <v>194</v>
      </c>
      <c r="C479" s="17" t="s">
        <v>50</v>
      </c>
      <c r="D479" s="17" t="s">
        <v>14</v>
      </c>
      <c r="E479" s="17" t="s">
        <v>508</v>
      </c>
      <c r="F479" s="17" t="s">
        <v>188</v>
      </c>
      <c r="G479" s="18">
        <v>7097.5</v>
      </c>
      <c r="H479" s="18">
        <v>7070.6</v>
      </c>
      <c r="I479" s="18">
        <v>6733.9</v>
      </c>
    </row>
    <row r="480" spans="1:9" x14ac:dyDescent="0.25">
      <c r="A480" s="1" t="s">
        <v>551</v>
      </c>
      <c r="B480" s="41" t="s">
        <v>58</v>
      </c>
      <c r="C480" s="28" t="s">
        <v>50</v>
      </c>
      <c r="D480" s="28" t="s">
        <v>59</v>
      </c>
      <c r="E480" s="17"/>
      <c r="F480" s="28"/>
      <c r="G480" s="18">
        <f t="shared" ref="G480:I482" si="191">G481</f>
        <v>244.8</v>
      </c>
      <c r="H480" s="18">
        <f t="shared" si="191"/>
        <v>244.8</v>
      </c>
      <c r="I480" s="18">
        <f>I481</f>
        <v>244.8</v>
      </c>
    </row>
    <row r="481" spans="1:9" ht="47.25" x14ac:dyDescent="0.25">
      <c r="A481" s="1" t="s">
        <v>552</v>
      </c>
      <c r="B481" s="55" t="s">
        <v>490</v>
      </c>
      <c r="C481" s="22">
        <v>760</v>
      </c>
      <c r="D481" s="17" t="s">
        <v>59</v>
      </c>
      <c r="E481" s="17" t="s">
        <v>307</v>
      </c>
      <c r="F481" s="28"/>
      <c r="G481" s="18">
        <f>G482</f>
        <v>244.8</v>
      </c>
      <c r="H481" s="18">
        <f t="shared" si="191"/>
        <v>244.8</v>
      </c>
      <c r="I481" s="18">
        <f t="shared" si="191"/>
        <v>244.8</v>
      </c>
    </row>
    <row r="482" spans="1:9" ht="30.75" customHeight="1" x14ac:dyDescent="0.25">
      <c r="A482" s="1" t="s">
        <v>553</v>
      </c>
      <c r="B482" s="54" t="s">
        <v>52</v>
      </c>
      <c r="C482" s="22">
        <v>760</v>
      </c>
      <c r="D482" s="17" t="s">
        <v>59</v>
      </c>
      <c r="E482" s="17" t="s">
        <v>308</v>
      </c>
      <c r="F482" s="28"/>
      <c r="G482" s="18">
        <f>G483</f>
        <v>244.8</v>
      </c>
      <c r="H482" s="18">
        <f t="shared" si="191"/>
        <v>244.8</v>
      </c>
      <c r="I482" s="18">
        <f t="shared" ref="I482" si="192">I483</f>
        <v>244.8</v>
      </c>
    </row>
    <row r="483" spans="1:9" ht="156" customHeight="1" x14ac:dyDescent="0.25">
      <c r="A483" s="1" t="s">
        <v>554</v>
      </c>
      <c r="B483" s="54" t="s">
        <v>867</v>
      </c>
      <c r="C483" s="17" t="s">
        <v>50</v>
      </c>
      <c r="D483" s="17" t="s">
        <v>59</v>
      </c>
      <c r="E483" s="17" t="s">
        <v>319</v>
      </c>
      <c r="F483" s="17"/>
      <c r="G483" s="18">
        <f t="shared" ref="G483:H483" si="193">G486+G484</f>
        <v>244.8</v>
      </c>
      <c r="H483" s="18">
        <f t="shared" si="193"/>
        <v>244.8</v>
      </c>
      <c r="I483" s="18">
        <f>I486+I484</f>
        <v>244.8</v>
      </c>
    </row>
    <row r="484" spans="1:9" ht="31.5" x14ac:dyDescent="0.25">
      <c r="A484" s="1" t="s">
        <v>555</v>
      </c>
      <c r="B484" s="23" t="s">
        <v>342</v>
      </c>
      <c r="C484" s="17" t="s">
        <v>50</v>
      </c>
      <c r="D484" s="17" t="s">
        <v>59</v>
      </c>
      <c r="E484" s="17" t="s">
        <v>319</v>
      </c>
      <c r="F484" s="17" t="s">
        <v>41</v>
      </c>
      <c r="G484" s="18">
        <f t="shared" ref="G484:H484" si="194">G485</f>
        <v>20</v>
      </c>
      <c r="H484" s="18">
        <f t="shared" si="194"/>
        <v>20</v>
      </c>
      <c r="I484" s="18">
        <f>I485</f>
        <v>20</v>
      </c>
    </row>
    <row r="485" spans="1:9" ht="47.25" x14ac:dyDescent="0.25">
      <c r="A485" s="1" t="s">
        <v>556</v>
      </c>
      <c r="B485" s="41" t="s">
        <v>42</v>
      </c>
      <c r="C485" s="17" t="s">
        <v>50</v>
      </c>
      <c r="D485" s="17" t="s">
        <v>59</v>
      </c>
      <c r="E485" s="17" t="s">
        <v>319</v>
      </c>
      <c r="F485" s="17" t="s">
        <v>43</v>
      </c>
      <c r="G485" s="18">
        <v>20</v>
      </c>
      <c r="H485" s="18">
        <v>20</v>
      </c>
      <c r="I485" s="18">
        <v>20</v>
      </c>
    </row>
    <row r="486" spans="1:9" ht="31.5" x14ac:dyDescent="0.25">
      <c r="A486" s="1" t="s">
        <v>557</v>
      </c>
      <c r="B486" s="41" t="s">
        <v>10</v>
      </c>
      <c r="C486" s="17" t="s">
        <v>50</v>
      </c>
      <c r="D486" s="17" t="s">
        <v>59</v>
      </c>
      <c r="E486" s="17" t="s">
        <v>319</v>
      </c>
      <c r="F486" s="28" t="s">
        <v>11</v>
      </c>
      <c r="G486" s="18">
        <f t="shared" ref="G486:H486" si="195">G487</f>
        <v>224.8</v>
      </c>
      <c r="H486" s="18">
        <f t="shared" si="195"/>
        <v>224.8</v>
      </c>
      <c r="I486" s="18">
        <f>I487</f>
        <v>224.8</v>
      </c>
    </row>
    <row r="487" spans="1:9" ht="30.75" customHeight="1" x14ac:dyDescent="0.25">
      <c r="A487" s="1" t="s">
        <v>558</v>
      </c>
      <c r="B487" s="20" t="s">
        <v>363</v>
      </c>
      <c r="C487" s="17" t="s">
        <v>50</v>
      </c>
      <c r="D487" s="17" t="s">
        <v>59</v>
      </c>
      <c r="E487" s="17" t="s">
        <v>319</v>
      </c>
      <c r="F487" s="28" t="s">
        <v>108</v>
      </c>
      <c r="G487" s="18">
        <v>224.8</v>
      </c>
      <c r="H487" s="18">
        <v>224.8</v>
      </c>
      <c r="I487" s="18">
        <v>224.8</v>
      </c>
    </row>
    <row r="488" spans="1:9" ht="31.5" x14ac:dyDescent="0.25">
      <c r="A488" s="1" t="s">
        <v>559</v>
      </c>
      <c r="B488" s="36" t="s">
        <v>700</v>
      </c>
      <c r="C488" s="37">
        <v>910</v>
      </c>
      <c r="D488" s="37"/>
      <c r="E488" s="37"/>
      <c r="F488" s="37"/>
      <c r="G488" s="14">
        <f>G489+G503</f>
        <v>10112</v>
      </c>
      <c r="H488" s="14">
        <f>H489+H503</f>
        <v>10108</v>
      </c>
      <c r="I488" s="14">
        <f>I489+I503</f>
        <v>10108</v>
      </c>
    </row>
    <row r="489" spans="1:9" x14ac:dyDescent="0.25">
      <c r="A489" s="1" t="s">
        <v>560</v>
      </c>
      <c r="B489" s="44" t="s">
        <v>60</v>
      </c>
      <c r="C489" s="37">
        <v>910</v>
      </c>
      <c r="D489" s="21" t="s">
        <v>61</v>
      </c>
      <c r="E489" s="21"/>
      <c r="F489" s="37"/>
      <c r="G489" s="14">
        <f>G490</f>
        <v>10108</v>
      </c>
      <c r="H489" s="14">
        <f>H490</f>
        <v>10108</v>
      </c>
      <c r="I489" s="14">
        <f>I490</f>
        <v>10108</v>
      </c>
    </row>
    <row r="490" spans="1:9" ht="45.75" customHeight="1" x14ac:dyDescent="0.25">
      <c r="A490" s="1" t="s">
        <v>561</v>
      </c>
      <c r="B490" s="42" t="s">
        <v>62</v>
      </c>
      <c r="C490" s="22">
        <v>910</v>
      </c>
      <c r="D490" s="17" t="s">
        <v>63</v>
      </c>
      <c r="E490" s="17"/>
      <c r="F490" s="22"/>
      <c r="G490" s="18">
        <f t="shared" ref="G490:H491" si="196">G491</f>
        <v>10108</v>
      </c>
      <c r="H490" s="18">
        <f t="shared" si="196"/>
        <v>10108</v>
      </c>
      <c r="I490" s="18">
        <f>I491</f>
        <v>10108</v>
      </c>
    </row>
    <row r="491" spans="1:9" ht="47.25" x14ac:dyDescent="0.25">
      <c r="A491" s="1" t="s">
        <v>403</v>
      </c>
      <c r="B491" s="55" t="s">
        <v>498</v>
      </c>
      <c r="C491" s="17" t="s">
        <v>64</v>
      </c>
      <c r="D491" s="17" t="s">
        <v>63</v>
      </c>
      <c r="E491" s="17" t="s">
        <v>290</v>
      </c>
      <c r="F491" s="22"/>
      <c r="G491" s="18">
        <f t="shared" si="196"/>
        <v>10108</v>
      </c>
      <c r="H491" s="18">
        <f t="shared" si="196"/>
        <v>10108</v>
      </c>
      <c r="I491" s="18">
        <f>I492</f>
        <v>10108</v>
      </c>
    </row>
    <row r="492" spans="1:9" ht="47.25" x14ac:dyDescent="0.25">
      <c r="A492" s="1" t="s">
        <v>562</v>
      </c>
      <c r="B492" s="55" t="s">
        <v>65</v>
      </c>
      <c r="C492" s="17" t="s">
        <v>64</v>
      </c>
      <c r="D492" s="17" t="s">
        <v>63</v>
      </c>
      <c r="E492" s="17" t="s">
        <v>292</v>
      </c>
      <c r="F492" s="22"/>
      <c r="G492" s="18">
        <f t="shared" ref="G492:H492" si="197">G493+G500</f>
        <v>10108</v>
      </c>
      <c r="H492" s="18">
        <f t="shared" si="197"/>
        <v>10108</v>
      </c>
      <c r="I492" s="18">
        <f>I493+I500</f>
        <v>10108</v>
      </c>
    </row>
    <row r="493" spans="1:9" ht="126" x14ac:dyDescent="0.25">
      <c r="A493" s="1" t="s">
        <v>695</v>
      </c>
      <c r="B493" s="54" t="s">
        <v>502</v>
      </c>
      <c r="C493" s="17" t="s">
        <v>64</v>
      </c>
      <c r="D493" s="17" t="s">
        <v>63</v>
      </c>
      <c r="E493" s="17" t="s">
        <v>499</v>
      </c>
      <c r="F493" s="22"/>
      <c r="G493" s="18">
        <f>G494+G496+G498</f>
        <v>9848.9</v>
      </c>
      <c r="H493" s="18">
        <f t="shared" ref="H493" si="198">H494+H496+H498</f>
        <v>9848.9</v>
      </c>
      <c r="I493" s="18">
        <f>I494+I496+I498</f>
        <v>9848.9</v>
      </c>
    </row>
    <row r="494" spans="1:9" ht="90" customHeight="1" x14ac:dyDescent="0.25">
      <c r="A494" s="1" t="s">
        <v>696</v>
      </c>
      <c r="B494" s="42" t="s">
        <v>53</v>
      </c>
      <c r="C494" s="17" t="s">
        <v>64</v>
      </c>
      <c r="D494" s="17" t="s">
        <v>63</v>
      </c>
      <c r="E494" s="17" t="s">
        <v>499</v>
      </c>
      <c r="F494" s="28" t="s">
        <v>27</v>
      </c>
      <c r="G494" s="18">
        <f t="shared" ref="G494:H494" si="199">G495</f>
        <v>9139.9</v>
      </c>
      <c r="H494" s="18">
        <f t="shared" si="199"/>
        <v>9139.9</v>
      </c>
      <c r="I494" s="18">
        <f>I495</f>
        <v>9139.9</v>
      </c>
    </row>
    <row r="495" spans="1:9" ht="31.5" x14ac:dyDescent="0.25">
      <c r="A495" s="1" t="s">
        <v>697</v>
      </c>
      <c r="B495" s="42" t="s">
        <v>39</v>
      </c>
      <c r="C495" s="17" t="s">
        <v>64</v>
      </c>
      <c r="D495" s="17" t="s">
        <v>63</v>
      </c>
      <c r="E495" s="17" t="s">
        <v>499</v>
      </c>
      <c r="F495" s="28" t="s">
        <v>40</v>
      </c>
      <c r="G495" s="18">
        <v>9139.9</v>
      </c>
      <c r="H495" s="18">
        <v>9139.9</v>
      </c>
      <c r="I495" s="18">
        <v>9139.9</v>
      </c>
    </row>
    <row r="496" spans="1:9" ht="31.5" x14ac:dyDescent="0.25">
      <c r="A496" s="1" t="s">
        <v>698</v>
      </c>
      <c r="B496" s="23" t="s">
        <v>342</v>
      </c>
      <c r="C496" s="17" t="s">
        <v>64</v>
      </c>
      <c r="D496" s="17" t="s">
        <v>63</v>
      </c>
      <c r="E496" s="17" t="s">
        <v>499</v>
      </c>
      <c r="F496" s="28" t="s">
        <v>41</v>
      </c>
      <c r="G496" s="18">
        <f t="shared" ref="G496:H496" si="200">G497</f>
        <v>709</v>
      </c>
      <c r="H496" s="18">
        <f t="shared" si="200"/>
        <v>709</v>
      </c>
      <c r="I496" s="18">
        <f>I497</f>
        <v>709</v>
      </c>
    </row>
    <row r="497" spans="1:9" ht="47.25" x14ac:dyDescent="0.25">
      <c r="A497" s="1" t="s">
        <v>592</v>
      </c>
      <c r="B497" s="42" t="s">
        <v>42</v>
      </c>
      <c r="C497" s="17" t="s">
        <v>64</v>
      </c>
      <c r="D497" s="17" t="s">
        <v>63</v>
      </c>
      <c r="E497" s="17" t="s">
        <v>499</v>
      </c>
      <c r="F497" s="28" t="s">
        <v>43</v>
      </c>
      <c r="G497" s="18">
        <v>709</v>
      </c>
      <c r="H497" s="18">
        <v>709</v>
      </c>
      <c r="I497" s="18">
        <v>709</v>
      </c>
    </row>
    <row r="498" spans="1:9" x14ac:dyDescent="0.25">
      <c r="A498" s="1" t="s">
        <v>817</v>
      </c>
      <c r="B498" s="23" t="s">
        <v>81</v>
      </c>
      <c r="C498" s="17" t="s">
        <v>64</v>
      </c>
      <c r="D498" s="17" t="s">
        <v>63</v>
      </c>
      <c r="E498" s="17" t="s">
        <v>499</v>
      </c>
      <c r="F498" s="28" t="s">
        <v>177</v>
      </c>
      <c r="G498" s="18">
        <f t="shared" ref="G498:H498" si="201">G499</f>
        <v>0</v>
      </c>
      <c r="H498" s="18">
        <f t="shared" si="201"/>
        <v>0</v>
      </c>
      <c r="I498" s="18">
        <f>I499</f>
        <v>0</v>
      </c>
    </row>
    <row r="499" spans="1:9" x14ac:dyDescent="0.25">
      <c r="A499" s="1" t="s">
        <v>818</v>
      </c>
      <c r="B499" s="23" t="s">
        <v>82</v>
      </c>
      <c r="C499" s="17" t="s">
        <v>64</v>
      </c>
      <c r="D499" s="17" t="s">
        <v>63</v>
      </c>
      <c r="E499" s="17" t="s">
        <v>499</v>
      </c>
      <c r="F499" s="28" t="s">
        <v>178</v>
      </c>
      <c r="G499" s="18">
        <v>0</v>
      </c>
      <c r="H499" s="18">
        <v>0</v>
      </c>
      <c r="I499" s="18">
        <v>0</v>
      </c>
    </row>
    <row r="500" spans="1:9" ht="126" x14ac:dyDescent="0.25">
      <c r="A500" s="1" t="s">
        <v>819</v>
      </c>
      <c r="B500" s="54" t="s">
        <v>509</v>
      </c>
      <c r="C500" s="17" t="s">
        <v>64</v>
      </c>
      <c r="D500" s="17" t="s">
        <v>63</v>
      </c>
      <c r="E500" s="17" t="s">
        <v>500</v>
      </c>
      <c r="F500" s="28"/>
      <c r="G500" s="18">
        <f t="shared" ref="G500:H501" si="202">G501</f>
        <v>259.10000000000002</v>
      </c>
      <c r="H500" s="18">
        <f t="shared" si="202"/>
        <v>259.10000000000002</v>
      </c>
      <c r="I500" s="18">
        <f>I501</f>
        <v>259.10000000000002</v>
      </c>
    </row>
    <row r="501" spans="1:9" ht="90.75" customHeight="1" x14ac:dyDescent="0.25">
      <c r="A501" s="1" t="s">
        <v>820</v>
      </c>
      <c r="B501" s="42" t="s">
        <v>53</v>
      </c>
      <c r="C501" s="17" t="s">
        <v>64</v>
      </c>
      <c r="D501" s="17" t="s">
        <v>63</v>
      </c>
      <c r="E501" s="17" t="s">
        <v>500</v>
      </c>
      <c r="F501" s="28" t="s">
        <v>27</v>
      </c>
      <c r="G501" s="18">
        <f t="shared" si="202"/>
        <v>259.10000000000002</v>
      </c>
      <c r="H501" s="18">
        <f t="shared" si="202"/>
        <v>259.10000000000002</v>
      </c>
      <c r="I501" s="18">
        <f>I502</f>
        <v>259.10000000000002</v>
      </c>
    </row>
    <row r="502" spans="1:9" ht="30.75" customHeight="1" x14ac:dyDescent="0.25">
      <c r="A502" s="1" t="s">
        <v>821</v>
      </c>
      <c r="B502" s="42" t="s">
        <v>39</v>
      </c>
      <c r="C502" s="17" t="s">
        <v>64</v>
      </c>
      <c r="D502" s="17" t="s">
        <v>63</v>
      </c>
      <c r="E502" s="17" t="s">
        <v>500</v>
      </c>
      <c r="F502" s="28" t="s">
        <v>40</v>
      </c>
      <c r="G502" s="18">
        <v>259.10000000000002</v>
      </c>
      <c r="H502" s="18">
        <v>259.10000000000002</v>
      </c>
      <c r="I502" s="18">
        <v>259.10000000000002</v>
      </c>
    </row>
    <row r="503" spans="1:9" ht="31.5" x14ac:dyDescent="0.25">
      <c r="A503" s="1" t="s">
        <v>822</v>
      </c>
      <c r="B503" s="76" t="s">
        <v>620</v>
      </c>
      <c r="C503" s="37">
        <v>910</v>
      </c>
      <c r="D503" s="21" t="s">
        <v>614</v>
      </c>
      <c r="E503" s="21"/>
      <c r="F503" s="37"/>
      <c r="G503" s="70">
        <f t="shared" ref="G503:G508" si="203">G504</f>
        <v>4</v>
      </c>
      <c r="H503" s="70">
        <f t="shared" ref="H503:I508" si="204">H504</f>
        <v>0</v>
      </c>
      <c r="I503" s="70">
        <f t="shared" si="204"/>
        <v>0</v>
      </c>
    </row>
    <row r="504" spans="1:9" ht="31.5" x14ac:dyDescent="0.25">
      <c r="A504" s="1" t="s">
        <v>563</v>
      </c>
      <c r="B504" s="76" t="s">
        <v>851</v>
      </c>
      <c r="C504" s="22">
        <v>910</v>
      </c>
      <c r="D504" s="17" t="s">
        <v>615</v>
      </c>
      <c r="E504" s="17"/>
      <c r="F504" s="22"/>
      <c r="G504" s="56">
        <f t="shared" si="203"/>
        <v>4</v>
      </c>
      <c r="H504" s="56">
        <f t="shared" si="204"/>
        <v>0</v>
      </c>
      <c r="I504" s="56">
        <f t="shared" si="204"/>
        <v>0</v>
      </c>
    </row>
    <row r="505" spans="1:9" ht="47.25" x14ac:dyDescent="0.25">
      <c r="A505" s="1" t="s">
        <v>564</v>
      </c>
      <c r="B505" s="55" t="s">
        <v>498</v>
      </c>
      <c r="C505" s="17" t="s">
        <v>64</v>
      </c>
      <c r="D505" s="17" t="s">
        <v>615</v>
      </c>
      <c r="E505" s="17" t="s">
        <v>290</v>
      </c>
      <c r="F505" s="22"/>
      <c r="G505" s="56">
        <f t="shared" si="203"/>
        <v>4</v>
      </c>
      <c r="H505" s="56">
        <f t="shared" si="204"/>
        <v>0</v>
      </c>
      <c r="I505" s="56">
        <f t="shared" si="204"/>
        <v>0</v>
      </c>
    </row>
    <row r="506" spans="1:9" ht="31.5" x14ac:dyDescent="0.25">
      <c r="A506" s="1" t="s">
        <v>565</v>
      </c>
      <c r="B506" s="55" t="s">
        <v>616</v>
      </c>
      <c r="C506" s="22">
        <v>910</v>
      </c>
      <c r="D506" s="17" t="s">
        <v>615</v>
      </c>
      <c r="E506" s="17" t="s">
        <v>617</v>
      </c>
      <c r="F506" s="22"/>
      <c r="G506" s="56">
        <f t="shared" si="203"/>
        <v>4</v>
      </c>
      <c r="H506" s="56">
        <f t="shared" si="204"/>
        <v>0</v>
      </c>
      <c r="I506" s="56">
        <f t="shared" si="204"/>
        <v>0</v>
      </c>
    </row>
    <row r="507" spans="1:9" ht="94.5" x14ac:dyDescent="0.25">
      <c r="A507" s="1" t="s">
        <v>566</v>
      </c>
      <c r="B507" s="41" t="s">
        <v>618</v>
      </c>
      <c r="C507" s="22">
        <v>910</v>
      </c>
      <c r="D507" s="17" t="s">
        <v>615</v>
      </c>
      <c r="E507" s="17" t="s">
        <v>619</v>
      </c>
      <c r="F507" s="22"/>
      <c r="G507" s="56">
        <f t="shared" si="203"/>
        <v>4</v>
      </c>
      <c r="H507" s="56">
        <f t="shared" si="204"/>
        <v>0</v>
      </c>
      <c r="I507" s="56">
        <f t="shared" si="204"/>
        <v>0</v>
      </c>
    </row>
    <row r="508" spans="1:9" ht="31.5" x14ac:dyDescent="0.25">
      <c r="A508" s="1" t="s">
        <v>567</v>
      </c>
      <c r="B508" s="41" t="s">
        <v>620</v>
      </c>
      <c r="C508" s="22">
        <v>910</v>
      </c>
      <c r="D508" s="17" t="s">
        <v>615</v>
      </c>
      <c r="E508" s="17" t="s">
        <v>619</v>
      </c>
      <c r="F508" s="22">
        <v>700</v>
      </c>
      <c r="G508" s="56">
        <f t="shared" si="203"/>
        <v>4</v>
      </c>
      <c r="H508" s="56">
        <f t="shared" si="204"/>
        <v>0</v>
      </c>
      <c r="I508" s="56">
        <f t="shared" si="204"/>
        <v>0</v>
      </c>
    </row>
    <row r="509" spans="1:9" x14ac:dyDescent="0.25">
      <c r="A509" s="1" t="s">
        <v>827</v>
      </c>
      <c r="B509" s="41" t="s">
        <v>621</v>
      </c>
      <c r="C509" s="22">
        <v>910</v>
      </c>
      <c r="D509" s="17" t="s">
        <v>615</v>
      </c>
      <c r="E509" s="17" t="s">
        <v>619</v>
      </c>
      <c r="F509" s="22">
        <v>730</v>
      </c>
      <c r="G509" s="56">
        <v>4</v>
      </c>
      <c r="H509" s="56">
        <v>0</v>
      </c>
      <c r="I509" s="51">
        <v>0</v>
      </c>
    </row>
    <row r="510" spans="1:9" x14ac:dyDescent="0.25">
      <c r="A510" s="1" t="s">
        <v>828</v>
      </c>
      <c r="B510" s="41" t="s">
        <v>501</v>
      </c>
      <c r="C510" s="22"/>
      <c r="D510" s="17"/>
      <c r="E510" s="17"/>
      <c r="F510" s="22"/>
      <c r="G510" s="71"/>
      <c r="H510" s="56">
        <v>10700</v>
      </c>
      <c r="I510" s="18">
        <v>21500</v>
      </c>
    </row>
    <row r="511" spans="1:9" x14ac:dyDescent="0.25">
      <c r="A511" s="1"/>
      <c r="B511" s="73" t="s">
        <v>109</v>
      </c>
      <c r="C511" s="46"/>
      <c r="D511" s="46"/>
      <c r="E511" s="46"/>
      <c r="F511" s="46"/>
      <c r="G511" s="14">
        <f>G8+G270+G359+G488+G246+G254+G262</f>
        <v>689578.95999999985</v>
      </c>
      <c r="H511" s="14">
        <f>H8+H270+H359+H488+H246+H254+H510+H262</f>
        <v>659964.23999999987</v>
      </c>
      <c r="I511" s="14">
        <f>I8+I270+I359+I488+I246+I254+I510+I262</f>
        <v>660436.94999999984</v>
      </c>
    </row>
    <row r="512" spans="1:9" x14ac:dyDescent="0.25">
      <c r="A512" s="48"/>
      <c r="G512" s="47"/>
      <c r="H512" s="47"/>
      <c r="I512" s="47"/>
    </row>
    <row r="513" spans="1:9" x14ac:dyDescent="0.25">
      <c r="A513" s="48"/>
      <c r="G513" s="47"/>
      <c r="H513" s="47"/>
      <c r="I513" s="47"/>
    </row>
    <row r="514" spans="1:9" x14ac:dyDescent="0.25">
      <c r="A514" s="48"/>
    </row>
    <row r="515" spans="1:9" x14ac:dyDescent="0.25">
      <c r="A515" s="48"/>
      <c r="G515" s="47"/>
      <c r="H515" s="47"/>
      <c r="I515" s="47"/>
    </row>
    <row r="516" spans="1:9" x14ac:dyDescent="0.25">
      <c r="A516" s="48"/>
    </row>
    <row r="517" spans="1:9" x14ac:dyDescent="0.25">
      <c r="A517" s="74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2023-11-10T03:56:33Z</dcterms:modified>
</cp:coreProperties>
</file>