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Лист1!$A$1:$I$737</definedName>
  </definedNames>
  <calcPr calcId="152511"/>
</workbook>
</file>

<file path=xl/calcChain.xml><?xml version="1.0" encoding="utf-8"?>
<calcChain xmlns="http://schemas.openxmlformats.org/spreadsheetml/2006/main">
  <c r="I606" i="1" l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H612" i="1"/>
  <c r="G637" i="1"/>
  <c r="G634" i="1"/>
  <c r="H610" i="1"/>
  <c r="H608" i="1"/>
  <c r="H602" i="1"/>
  <c r="H600" i="1"/>
  <c r="H596" i="1"/>
  <c r="H595" i="1"/>
  <c r="H593" i="1"/>
  <c r="H592" i="1"/>
  <c r="H590" i="1"/>
  <c r="H589" i="1"/>
  <c r="H545" i="1"/>
  <c r="H544" i="1" s="1"/>
  <c r="H543" i="1" s="1"/>
  <c r="H539" i="1"/>
  <c r="H537" i="1"/>
  <c r="H535" i="1"/>
  <c r="H578" i="1"/>
  <c r="H576" i="1"/>
  <c r="H573" i="1"/>
  <c r="H571" i="1"/>
  <c r="H569" i="1"/>
  <c r="H566" i="1"/>
  <c r="H564" i="1"/>
  <c r="H562" i="1"/>
  <c r="H559" i="1"/>
  <c r="H557" i="1"/>
  <c r="H555" i="1"/>
  <c r="H551" i="1"/>
  <c r="H549" i="1"/>
  <c r="H548" i="1" l="1"/>
  <c r="H547" i="1" s="1"/>
  <c r="I547" i="1" s="1"/>
  <c r="H561" i="1"/>
  <c r="H607" i="1"/>
  <c r="H606" i="1" s="1"/>
  <c r="H605" i="1" s="1"/>
  <c r="H604" i="1" s="1"/>
  <c r="I604" i="1" s="1"/>
  <c r="H599" i="1"/>
  <c r="H598" i="1" s="1"/>
  <c r="I598" i="1" s="1"/>
  <c r="H588" i="1"/>
  <c r="H534" i="1"/>
  <c r="H533" i="1" s="1"/>
  <c r="H532" i="1" s="1"/>
  <c r="H531" i="1" s="1"/>
  <c r="I531" i="1" s="1"/>
  <c r="H575" i="1"/>
  <c r="I575" i="1" s="1"/>
  <c r="H568" i="1"/>
  <c r="I568" i="1" s="1"/>
  <c r="H554" i="1"/>
  <c r="I554" i="1" s="1"/>
  <c r="H529" i="1"/>
  <c r="I529" i="1" s="1"/>
  <c r="H526" i="1"/>
  <c r="H525" i="1" s="1"/>
  <c r="I525" i="1" s="1"/>
  <c r="H523" i="1"/>
  <c r="I523" i="1" s="1"/>
  <c r="I465" i="1"/>
  <c r="I468" i="1"/>
  <c r="I471" i="1"/>
  <c r="I474" i="1"/>
  <c r="I477" i="1"/>
  <c r="I480" i="1"/>
  <c r="I486" i="1"/>
  <c r="I489" i="1"/>
  <c r="I492" i="1"/>
  <c r="I495" i="1"/>
  <c r="I498" i="1"/>
  <c r="I501" i="1"/>
  <c r="I504" i="1"/>
  <c r="I507" i="1"/>
  <c r="I510" i="1"/>
  <c r="I513" i="1"/>
  <c r="I518" i="1"/>
  <c r="I524" i="1"/>
  <c r="I527" i="1"/>
  <c r="I530" i="1"/>
  <c r="I535" i="1"/>
  <c r="I536" i="1"/>
  <c r="I537" i="1"/>
  <c r="I538" i="1"/>
  <c r="I539" i="1"/>
  <c r="I540" i="1"/>
  <c r="I543" i="1"/>
  <c r="I544" i="1"/>
  <c r="I545" i="1"/>
  <c r="I546" i="1"/>
  <c r="I549" i="1"/>
  <c r="I550" i="1"/>
  <c r="I551" i="1"/>
  <c r="I552" i="1"/>
  <c r="I555" i="1"/>
  <c r="I556" i="1"/>
  <c r="I557" i="1"/>
  <c r="I558" i="1"/>
  <c r="I559" i="1"/>
  <c r="I560" i="1"/>
  <c r="I563" i="1"/>
  <c r="I564" i="1"/>
  <c r="I565" i="1"/>
  <c r="I566" i="1"/>
  <c r="I567" i="1"/>
  <c r="I569" i="1"/>
  <c r="I570" i="1"/>
  <c r="I571" i="1"/>
  <c r="I572" i="1"/>
  <c r="I573" i="1"/>
  <c r="I574" i="1"/>
  <c r="I576" i="1"/>
  <c r="I577" i="1"/>
  <c r="I578" i="1"/>
  <c r="I579" i="1"/>
  <c r="I580" i="1"/>
  <c r="I581" i="1"/>
  <c r="I582" i="1"/>
  <c r="I583" i="1"/>
  <c r="I584" i="1"/>
  <c r="I589" i="1"/>
  <c r="I590" i="1"/>
  <c r="I591" i="1"/>
  <c r="I592" i="1"/>
  <c r="I593" i="1"/>
  <c r="I594" i="1"/>
  <c r="I595" i="1"/>
  <c r="I596" i="1"/>
  <c r="I597" i="1"/>
  <c r="I600" i="1"/>
  <c r="I601" i="1"/>
  <c r="I602" i="1"/>
  <c r="I603" i="1"/>
  <c r="H517" i="1"/>
  <c r="I517" i="1" s="1"/>
  <c r="H516" i="1"/>
  <c r="H515" i="1" s="1"/>
  <c r="H514" i="1" s="1"/>
  <c r="I514" i="1" s="1"/>
  <c r="H512" i="1"/>
  <c r="I512" i="1" s="1"/>
  <c r="H509" i="1"/>
  <c r="H508" i="1" s="1"/>
  <c r="I508" i="1" s="1"/>
  <c r="H506" i="1"/>
  <c r="I506" i="1" s="1"/>
  <c r="H505" i="1"/>
  <c r="I505" i="1" s="1"/>
  <c r="H503" i="1"/>
  <c r="I503" i="1" s="1"/>
  <c r="H500" i="1"/>
  <c r="I500" i="1" s="1"/>
  <c r="H497" i="1"/>
  <c r="I497" i="1" s="1"/>
  <c r="H494" i="1"/>
  <c r="I494" i="1" s="1"/>
  <c r="H491" i="1"/>
  <c r="H490" i="1" s="1"/>
  <c r="I490" i="1" s="1"/>
  <c r="H488" i="1"/>
  <c r="I488" i="1" s="1"/>
  <c r="H485" i="1"/>
  <c r="H484" i="1" s="1"/>
  <c r="I484" i="1" s="1"/>
  <c r="H479" i="1"/>
  <c r="H478" i="1" s="1"/>
  <c r="I478" i="1" s="1"/>
  <c r="H476" i="1"/>
  <c r="H475" i="1" s="1"/>
  <c r="I475" i="1" s="1"/>
  <c r="H473" i="1"/>
  <c r="H470" i="1"/>
  <c r="H469" i="1" s="1"/>
  <c r="I469" i="1" s="1"/>
  <c r="H467" i="1"/>
  <c r="H466" i="1" s="1"/>
  <c r="I466" i="1" s="1"/>
  <c r="H464" i="1"/>
  <c r="I464" i="1" s="1"/>
  <c r="H457" i="1"/>
  <c r="I457" i="1" s="1"/>
  <c r="H449" i="1"/>
  <c r="I449" i="1" s="1"/>
  <c r="H445" i="1"/>
  <c r="I445" i="1" s="1"/>
  <c r="H444" i="1"/>
  <c r="I444" i="1" s="1"/>
  <c r="H442" i="1"/>
  <c r="I442" i="1" s="1"/>
  <c r="H439" i="1"/>
  <c r="H438" i="1" s="1"/>
  <c r="I438" i="1" s="1"/>
  <c r="H435" i="1"/>
  <c r="H433" i="1"/>
  <c r="I433" i="1" s="1"/>
  <c r="I369" i="1"/>
  <c r="I373" i="1"/>
  <c r="I376" i="1"/>
  <c r="I380" i="1"/>
  <c r="I383" i="1"/>
  <c r="I386" i="1"/>
  <c r="I389" i="1"/>
  <c r="I392" i="1"/>
  <c r="I398" i="1"/>
  <c r="I400" i="1"/>
  <c r="I402" i="1"/>
  <c r="I405" i="1"/>
  <c r="I408" i="1"/>
  <c r="I410" i="1"/>
  <c r="I412" i="1"/>
  <c r="I419" i="1"/>
  <c r="I423" i="1"/>
  <c r="I428" i="1"/>
  <c r="I434" i="1"/>
  <c r="I436" i="1"/>
  <c r="I440" i="1"/>
  <c r="I443" i="1"/>
  <c r="I446" i="1"/>
  <c r="I450" i="1"/>
  <c r="I458" i="1"/>
  <c r="H427" i="1"/>
  <c r="I427" i="1" s="1"/>
  <c r="H422" i="1"/>
  <c r="H421" i="1" s="1"/>
  <c r="H420" i="1" s="1"/>
  <c r="I420" i="1" s="1"/>
  <c r="H418" i="1"/>
  <c r="H417" i="1" s="1"/>
  <c r="H416" i="1" s="1"/>
  <c r="I416" i="1" s="1"/>
  <c r="H411" i="1"/>
  <c r="I411" i="1" s="1"/>
  <c r="H409" i="1"/>
  <c r="I409" i="1" s="1"/>
  <c r="H407" i="1"/>
  <c r="I407" i="1" s="1"/>
  <c r="H404" i="1"/>
  <c r="H403" i="1" s="1"/>
  <c r="I403" i="1" s="1"/>
  <c r="H401" i="1"/>
  <c r="I401" i="1" s="1"/>
  <c r="H399" i="1"/>
  <c r="I399" i="1" s="1"/>
  <c r="H397" i="1"/>
  <c r="I397" i="1" s="1"/>
  <c r="H391" i="1"/>
  <c r="I391" i="1" s="1"/>
  <c r="H388" i="1"/>
  <c r="I388" i="1" s="1"/>
  <c r="H387" i="1"/>
  <c r="I387" i="1" s="1"/>
  <c r="H385" i="1"/>
  <c r="I385" i="1" s="1"/>
  <c r="H382" i="1"/>
  <c r="I382" i="1" s="1"/>
  <c r="H381" i="1"/>
  <c r="I381" i="1" s="1"/>
  <c r="H379" i="1"/>
  <c r="I379" i="1" s="1"/>
  <c r="H375" i="1"/>
  <c r="I375" i="1" s="1"/>
  <c r="H374" i="1"/>
  <c r="I374" i="1" s="1"/>
  <c r="H372" i="1"/>
  <c r="I372" i="1" s="1"/>
  <c r="H368" i="1"/>
  <c r="I368" i="1" s="1"/>
  <c r="H367" i="1"/>
  <c r="I367" i="1" s="1"/>
  <c r="I362" i="1"/>
  <c r="H361" i="1"/>
  <c r="H360" i="1" s="1"/>
  <c r="I358" i="1"/>
  <c r="H357" i="1"/>
  <c r="I357" i="1" s="1"/>
  <c r="I354" i="1"/>
  <c r="H353" i="1"/>
  <c r="H352" i="1" s="1"/>
  <c r="H351" i="1" s="1"/>
  <c r="I351" i="1" s="1"/>
  <c r="I341" i="1"/>
  <c r="I344" i="1"/>
  <c r="I347" i="1"/>
  <c r="I350" i="1"/>
  <c r="H349" i="1"/>
  <c r="H348" i="1" s="1"/>
  <c r="I348" i="1" s="1"/>
  <c r="H346" i="1"/>
  <c r="I346" i="1" s="1"/>
  <c r="H343" i="1"/>
  <c r="H342" i="1" s="1"/>
  <c r="I342" i="1" s="1"/>
  <c r="H340" i="1"/>
  <c r="I340" i="1" s="1"/>
  <c r="I335" i="1"/>
  <c r="I332" i="1"/>
  <c r="H334" i="1"/>
  <c r="I334" i="1" s="1"/>
  <c r="H331" i="1"/>
  <c r="I331" i="1" s="1"/>
  <c r="I324" i="1"/>
  <c r="H323" i="1"/>
  <c r="I323" i="1" s="1"/>
  <c r="I316" i="1"/>
  <c r="H315" i="1"/>
  <c r="H314" i="1" s="1"/>
  <c r="I314" i="1" s="1"/>
  <c r="H313" i="1"/>
  <c r="H312" i="1" s="1"/>
  <c r="H311" i="1" s="1"/>
  <c r="H310" i="1" s="1"/>
  <c r="I306" i="1"/>
  <c r="I308" i="1"/>
  <c r="H307" i="1"/>
  <c r="I307" i="1" s="1"/>
  <c r="H305" i="1"/>
  <c r="I305" i="1" s="1"/>
  <c r="I267" i="1"/>
  <c r="I274" i="1"/>
  <c r="I281" i="1"/>
  <c r="I287" i="1"/>
  <c r="I290" i="1"/>
  <c r="I295" i="1"/>
  <c r="I300" i="1"/>
  <c r="H299" i="1"/>
  <c r="I299" i="1" s="1"/>
  <c r="H294" i="1"/>
  <c r="H293" i="1" s="1"/>
  <c r="H286" i="1"/>
  <c r="H285" i="1" s="1"/>
  <c r="I285" i="1" s="1"/>
  <c r="H289" i="1"/>
  <c r="H280" i="1"/>
  <c r="H279" i="1" s="1"/>
  <c r="H273" i="1"/>
  <c r="I273" i="1" s="1"/>
  <c r="H272" i="1"/>
  <c r="H266" i="1"/>
  <c r="H265" i="1" s="1"/>
  <c r="H264" i="1" s="1"/>
  <c r="I259" i="1"/>
  <c r="I261" i="1"/>
  <c r="H260" i="1"/>
  <c r="I260" i="1" s="1"/>
  <c r="H258" i="1"/>
  <c r="I258" i="1" s="1"/>
  <c r="I249" i="1"/>
  <c r="I252" i="1"/>
  <c r="H251" i="1"/>
  <c r="H250" i="1" s="1"/>
  <c r="I250" i="1" s="1"/>
  <c r="H248" i="1"/>
  <c r="H247" i="1" s="1"/>
  <c r="I247" i="1" s="1"/>
  <c r="I216" i="1"/>
  <c r="I219" i="1"/>
  <c r="I222" i="1"/>
  <c r="I226" i="1"/>
  <c r="I228" i="1"/>
  <c r="I231" i="1"/>
  <c r="I234" i="1"/>
  <c r="I237" i="1"/>
  <c r="I240" i="1"/>
  <c r="I243" i="1"/>
  <c r="H242" i="1"/>
  <c r="H241" i="1" s="1"/>
  <c r="I241" i="1" s="1"/>
  <c r="H239" i="1"/>
  <c r="H236" i="1"/>
  <c r="H235" i="1" s="1"/>
  <c r="I235" i="1" s="1"/>
  <c r="H233" i="1"/>
  <c r="H232" i="1" s="1"/>
  <c r="I232" i="1" s="1"/>
  <c r="H230" i="1"/>
  <c r="H229" i="1" s="1"/>
  <c r="I229" i="1" s="1"/>
  <c r="H227" i="1"/>
  <c r="H225" i="1"/>
  <c r="I225" i="1" s="1"/>
  <c r="H221" i="1"/>
  <c r="I221" i="1" s="1"/>
  <c r="H218" i="1"/>
  <c r="H217" i="1" s="1"/>
  <c r="I217" i="1" s="1"/>
  <c r="H215" i="1"/>
  <c r="I215" i="1" s="1"/>
  <c r="H214" i="1"/>
  <c r="I214" i="1" s="1"/>
  <c r="I197" i="1"/>
  <c r="I199" i="1"/>
  <c r="I201" i="1"/>
  <c r="I204" i="1"/>
  <c r="I208" i="1"/>
  <c r="I211" i="1"/>
  <c r="H200" i="1"/>
  <c r="I200" i="1" s="1"/>
  <c r="H210" i="1"/>
  <c r="I210" i="1" s="1"/>
  <c r="H207" i="1"/>
  <c r="H206" i="1" s="1"/>
  <c r="I206" i="1" s="1"/>
  <c r="H203" i="1"/>
  <c r="H202" i="1" s="1"/>
  <c r="I202" i="1" s="1"/>
  <c r="H198" i="1"/>
  <c r="I198" i="1" s="1"/>
  <c r="H196" i="1"/>
  <c r="I196" i="1" s="1"/>
  <c r="I178" i="1"/>
  <c r="I180" i="1"/>
  <c r="I183" i="1"/>
  <c r="I185" i="1"/>
  <c r="I188" i="1"/>
  <c r="I192" i="1"/>
  <c r="H191" i="1"/>
  <c r="I191" i="1" s="1"/>
  <c r="H187" i="1"/>
  <c r="H186" i="1" s="1"/>
  <c r="I186" i="1" s="1"/>
  <c r="H184" i="1"/>
  <c r="H182" i="1"/>
  <c r="I182" i="1" s="1"/>
  <c r="H179" i="1"/>
  <c r="I179" i="1" s="1"/>
  <c r="H177" i="1"/>
  <c r="I177" i="1" s="1"/>
  <c r="H170" i="1"/>
  <c r="I170" i="1" s="1"/>
  <c r="H169" i="1"/>
  <c r="I169" i="1" s="1"/>
  <c r="H167" i="1"/>
  <c r="H164" i="1"/>
  <c r="I164" i="1" s="1"/>
  <c r="H159" i="1"/>
  <c r="H158" i="1" s="1"/>
  <c r="H157" i="1" s="1"/>
  <c r="H156" i="1" s="1"/>
  <c r="I156" i="1" s="1"/>
  <c r="I128" i="1"/>
  <c r="I130" i="1"/>
  <c r="I136" i="1"/>
  <c r="I142" i="1"/>
  <c r="I145" i="1"/>
  <c r="I148" i="1"/>
  <c r="I151" i="1"/>
  <c r="I155" i="1"/>
  <c r="I160" i="1"/>
  <c r="I165" i="1"/>
  <c r="I168" i="1"/>
  <c r="I171" i="1"/>
  <c r="H154" i="1"/>
  <c r="I154" i="1" s="1"/>
  <c r="H150" i="1"/>
  <c r="H147" i="1"/>
  <c r="I147" i="1" s="1"/>
  <c r="H144" i="1"/>
  <c r="H143" i="1" s="1"/>
  <c r="I143" i="1" s="1"/>
  <c r="H141" i="1"/>
  <c r="H140" i="1" s="1"/>
  <c r="I140" i="1" s="1"/>
  <c r="H135" i="1"/>
  <c r="I135" i="1" s="1"/>
  <c r="H129" i="1"/>
  <c r="I129" i="1" s="1"/>
  <c r="H127" i="1"/>
  <c r="I127" i="1" s="1"/>
  <c r="I116" i="1"/>
  <c r="I117" i="1"/>
  <c r="I118" i="1"/>
  <c r="I119" i="1"/>
  <c r="I120" i="1"/>
  <c r="I121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548" i="1" l="1"/>
  <c r="H322" i="1"/>
  <c r="I322" i="1" s="1"/>
  <c r="H333" i="1"/>
  <c r="I333" i="1" s="1"/>
  <c r="H371" i="1"/>
  <c r="I371" i="1" s="1"/>
  <c r="H378" i="1"/>
  <c r="I378" i="1" s="1"/>
  <c r="H384" i="1"/>
  <c r="I384" i="1" s="1"/>
  <c r="H390" i="1"/>
  <c r="I390" i="1" s="1"/>
  <c r="I266" i="1"/>
  <c r="H298" i="1"/>
  <c r="H297" i="1" s="1"/>
  <c r="I297" i="1" s="1"/>
  <c r="H345" i="1"/>
  <c r="I345" i="1" s="1"/>
  <c r="I439" i="1"/>
  <c r="H487" i="1"/>
  <c r="I487" i="1" s="1"/>
  <c r="H522" i="1"/>
  <c r="I522" i="1" s="1"/>
  <c r="I242" i="1"/>
  <c r="I233" i="1"/>
  <c r="I251" i="1"/>
  <c r="I353" i="1"/>
  <c r="I467" i="1"/>
  <c r="H190" i="1"/>
  <c r="I190" i="1" s="1"/>
  <c r="H220" i="1"/>
  <c r="I220" i="1" s="1"/>
  <c r="H356" i="1"/>
  <c r="H355" i="1" s="1"/>
  <c r="I355" i="1" s="1"/>
  <c r="H528" i="1"/>
  <c r="I528" i="1" s="1"/>
  <c r="H426" i="1"/>
  <c r="H425" i="1" s="1"/>
  <c r="H424" i="1" s="1"/>
  <c r="I424" i="1" s="1"/>
  <c r="H493" i="1"/>
  <c r="I493" i="1" s="1"/>
  <c r="I187" i="1"/>
  <c r="H406" i="1"/>
  <c r="I406" i="1" s="1"/>
  <c r="H163" i="1"/>
  <c r="I163" i="1" s="1"/>
  <c r="H209" i="1"/>
  <c r="I209" i="1" s="1"/>
  <c r="H499" i="1"/>
  <c r="I499" i="1" s="1"/>
  <c r="I534" i="1"/>
  <c r="I218" i="1"/>
  <c r="I343" i="1"/>
  <c r="I516" i="1"/>
  <c r="I491" i="1"/>
  <c r="I485" i="1"/>
  <c r="I159" i="1"/>
  <c r="I248" i="1"/>
  <c r="I294" i="1"/>
  <c r="I349" i="1"/>
  <c r="I361" i="1"/>
  <c r="H377" i="1"/>
  <c r="I377" i="1" s="1"/>
  <c r="I526" i="1"/>
  <c r="H134" i="1"/>
  <c r="H146" i="1"/>
  <c r="I146" i="1" s="1"/>
  <c r="H153" i="1"/>
  <c r="H189" i="1"/>
  <c r="I189" i="1" s="1"/>
  <c r="H330" i="1"/>
  <c r="I330" i="1" s="1"/>
  <c r="H339" i="1"/>
  <c r="I339" i="1" s="1"/>
  <c r="H366" i="1"/>
  <c r="I366" i="1" s="1"/>
  <c r="H456" i="1"/>
  <c r="I456" i="1" s="1"/>
  <c r="H496" i="1"/>
  <c r="I496" i="1" s="1"/>
  <c r="H502" i="1"/>
  <c r="I502" i="1" s="1"/>
  <c r="H278" i="1"/>
  <c r="I279" i="1"/>
  <c r="H149" i="1"/>
  <c r="I149" i="1" s="1"/>
  <c r="I150" i="1"/>
  <c r="I167" i="1"/>
  <c r="H166" i="1"/>
  <c r="I166" i="1" s="1"/>
  <c r="I203" i="1"/>
  <c r="H271" i="1"/>
  <c r="I272" i="1"/>
  <c r="I280" i="1"/>
  <c r="H309" i="1"/>
  <c r="I309" i="1" s="1"/>
  <c r="I310" i="1"/>
  <c r="I313" i="1"/>
  <c r="H472" i="1"/>
  <c r="I472" i="1" s="1"/>
  <c r="I473" i="1"/>
  <c r="I141" i="1"/>
  <c r="I207" i="1"/>
  <c r="I239" i="1"/>
  <c r="H238" i="1"/>
  <c r="I238" i="1" s="1"/>
  <c r="H263" i="1"/>
  <c r="I264" i="1"/>
  <c r="I289" i="1"/>
  <c r="H288" i="1"/>
  <c r="I288" i="1" s="1"/>
  <c r="H296" i="1"/>
  <c r="I296" i="1" s="1"/>
  <c r="I312" i="1"/>
  <c r="I418" i="1"/>
  <c r="I515" i="1"/>
  <c r="H126" i="1"/>
  <c r="I144" i="1"/>
  <c r="H181" i="1"/>
  <c r="I181" i="1" s="1"/>
  <c r="I184" i="1"/>
  <c r="I236" i="1"/>
  <c r="I311" i="1"/>
  <c r="I352" i="1"/>
  <c r="H359" i="1"/>
  <c r="I359" i="1" s="1"/>
  <c r="I360" i="1"/>
  <c r="I422" i="1"/>
  <c r="I417" i="1"/>
  <c r="I476" i="1"/>
  <c r="I230" i="1"/>
  <c r="H292" i="1"/>
  <c r="I293" i="1"/>
  <c r="I286" i="1"/>
  <c r="I265" i="1"/>
  <c r="I315" i="1"/>
  <c r="H370" i="1"/>
  <c r="I370" i="1" s="1"/>
  <c r="I421" i="1"/>
  <c r="I404" i="1"/>
  <c r="H441" i="1"/>
  <c r="I441" i="1" s="1"/>
  <c r="H448" i="1"/>
  <c r="I448" i="1" s="1"/>
  <c r="H463" i="1"/>
  <c r="I463" i="1" s="1"/>
  <c r="H511" i="1"/>
  <c r="I511" i="1" s="1"/>
  <c r="I605" i="1"/>
  <c r="I479" i="1"/>
  <c r="I470" i="1"/>
  <c r="H176" i="1"/>
  <c r="I176" i="1" s="1"/>
  <c r="H224" i="1"/>
  <c r="H257" i="1"/>
  <c r="H587" i="1"/>
  <c r="H586" i="1" s="1"/>
  <c r="H585" i="1" s="1"/>
  <c r="I585" i="1" s="1"/>
  <c r="I599" i="1"/>
  <c r="I588" i="1"/>
  <c r="I533" i="1"/>
  <c r="I532" i="1"/>
  <c r="I509" i="1"/>
  <c r="H521" i="1"/>
  <c r="I521" i="1" s="1"/>
  <c r="H432" i="1"/>
  <c r="H431" i="1" s="1"/>
  <c r="I431" i="1" s="1"/>
  <c r="I435" i="1"/>
  <c r="H415" i="1"/>
  <c r="H396" i="1"/>
  <c r="I396" i="1" s="1"/>
  <c r="I227" i="1"/>
  <c r="H304" i="1"/>
  <c r="H246" i="1"/>
  <c r="H213" i="1"/>
  <c r="I213" i="1" s="1"/>
  <c r="H195" i="1"/>
  <c r="I158" i="1"/>
  <c r="I157" i="1"/>
  <c r="H102" i="1"/>
  <c r="I102" i="1" s="1"/>
  <c r="I93" i="1"/>
  <c r="I94" i="1"/>
  <c r="I95" i="1"/>
  <c r="I96" i="1"/>
  <c r="I97" i="1"/>
  <c r="I98" i="1"/>
  <c r="I99" i="1"/>
  <c r="I100" i="1"/>
  <c r="H321" i="1" l="1"/>
  <c r="H320" i="1" s="1"/>
  <c r="I298" i="1"/>
  <c r="H338" i="1"/>
  <c r="I356" i="1"/>
  <c r="I321" i="1"/>
  <c r="I426" i="1"/>
  <c r="I425" i="1"/>
  <c r="I587" i="1"/>
  <c r="I586" i="1"/>
  <c r="H437" i="1"/>
  <c r="I437" i="1" s="1"/>
  <c r="H284" i="1"/>
  <c r="I284" i="1" s="1"/>
  <c r="H162" i="1"/>
  <c r="I162" i="1" s="1"/>
  <c r="H455" i="1"/>
  <c r="H454" i="1" s="1"/>
  <c r="H462" i="1"/>
  <c r="H461" i="1" s="1"/>
  <c r="H205" i="1"/>
  <c r="I205" i="1" s="1"/>
  <c r="I153" i="1"/>
  <c r="H152" i="1"/>
  <c r="I152" i="1" s="1"/>
  <c r="H139" i="1"/>
  <c r="H447" i="1"/>
  <c r="I447" i="1" s="1"/>
  <c r="I134" i="1"/>
  <c r="H133" i="1"/>
  <c r="H329" i="1"/>
  <c r="I329" i="1" s="1"/>
  <c r="H365" i="1"/>
  <c r="H262" i="1"/>
  <c r="I262" i="1" s="1"/>
  <c r="I263" i="1"/>
  <c r="H270" i="1"/>
  <c r="I271" i="1"/>
  <c r="H175" i="1"/>
  <c r="H337" i="1"/>
  <c r="I337" i="1" s="1"/>
  <c r="I338" i="1"/>
  <c r="I415" i="1"/>
  <c r="H414" i="1"/>
  <c r="I414" i="1" s="1"/>
  <c r="H483" i="1"/>
  <c r="I483" i="1" s="1"/>
  <c r="H194" i="1"/>
  <c r="I195" i="1"/>
  <c r="H245" i="1"/>
  <c r="I246" i="1"/>
  <c r="H303" i="1"/>
  <c r="I304" i="1"/>
  <c r="I432" i="1"/>
  <c r="H256" i="1"/>
  <c r="I257" i="1"/>
  <c r="H291" i="1"/>
  <c r="I291" i="1" s="1"/>
  <c r="I292" i="1"/>
  <c r="H125" i="1"/>
  <c r="I126" i="1"/>
  <c r="H101" i="1"/>
  <c r="H395" i="1"/>
  <c r="H520" i="1"/>
  <c r="I520" i="1" s="1"/>
  <c r="H223" i="1"/>
  <c r="I223" i="1" s="1"/>
  <c r="I224" i="1"/>
  <c r="H277" i="1"/>
  <c r="I278" i="1"/>
  <c r="I89" i="1"/>
  <c r="I91" i="1"/>
  <c r="H88" i="1"/>
  <c r="H90" i="1"/>
  <c r="I90" i="1" s="1"/>
  <c r="I71" i="1"/>
  <c r="I72" i="1"/>
  <c r="I73" i="1"/>
  <c r="I74" i="1"/>
  <c r="I75" i="1"/>
  <c r="I76" i="1"/>
  <c r="I77" i="1"/>
  <c r="I78" i="1"/>
  <c r="I79" i="1"/>
  <c r="I80" i="1"/>
  <c r="I81" i="1"/>
  <c r="I82" i="1"/>
  <c r="I69" i="1"/>
  <c r="I70" i="1"/>
  <c r="I51" i="1"/>
  <c r="I53" i="1"/>
  <c r="I58" i="1"/>
  <c r="I60" i="1"/>
  <c r="I61" i="1"/>
  <c r="I62" i="1"/>
  <c r="I63" i="1"/>
  <c r="I64" i="1"/>
  <c r="I65" i="1"/>
  <c r="I66" i="1"/>
  <c r="I67" i="1"/>
  <c r="I68" i="1"/>
  <c r="H59" i="1"/>
  <c r="I59" i="1" s="1"/>
  <c r="H57" i="1"/>
  <c r="I57" i="1" s="1"/>
  <c r="H52" i="1"/>
  <c r="I52" i="1" s="1"/>
  <c r="H50" i="1"/>
  <c r="I50" i="1" s="1"/>
  <c r="I46" i="1"/>
  <c r="H45" i="1"/>
  <c r="H44" i="1" s="1"/>
  <c r="I24" i="1"/>
  <c r="I26" i="1"/>
  <c r="I28" i="1"/>
  <c r="I30" i="1"/>
  <c r="I31" i="1"/>
  <c r="I34" i="1"/>
  <c r="I35" i="1"/>
  <c r="I36" i="1"/>
  <c r="I37" i="1"/>
  <c r="I38" i="1"/>
  <c r="I39" i="1"/>
  <c r="I40" i="1"/>
  <c r="H29" i="1"/>
  <c r="I29" i="1" s="1"/>
  <c r="H33" i="1"/>
  <c r="H32" i="1" s="1"/>
  <c r="I32" i="1" s="1"/>
  <c r="H27" i="1"/>
  <c r="I27" i="1" s="1"/>
  <c r="H25" i="1"/>
  <c r="I25" i="1" s="1"/>
  <c r="H23" i="1"/>
  <c r="I23" i="1" s="1"/>
  <c r="I18" i="1"/>
  <c r="H17" i="1"/>
  <c r="I17" i="1" s="1"/>
  <c r="H16" i="1"/>
  <c r="I16" i="1" s="1"/>
  <c r="H319" i="1" l="1"/>
  <c r="I320" i="1"/>
  <c r="H328" i="1"/>
  <c r="H482" i="1"/>
  <c r="H481" i="1" s="1"/>
  <c r="I481" i="1" s="1"/>
  <c r="I462" i="1"/>
  <c r="H161" i="1"/>
  <c r="I161" i="1" s="1"/>
  <c r="H430" i="1"/>
  <c r="H429" i="1" s="1"/>
  <c r="I429" i="1" s="1"/>
  <c r="I455" i="1"/>
  <c r="H283" i="1"/>
  <c r="I283" i="1" s="1"/>
  <c r="H138" i="1"/>
  <c r="I138" i="1" s="1"/>
  <c r="H87" i="1"/>
  <c r="I87" i="1" s="1"/>
  <c r="H212" i="1"/>
  <c r="I139" i="1"/>
  <c r="H132" i="1"/>
  <c r="I133" i="1"/>
  <c r="H15" i="1"/>
  <c r="H14" i="1" s="1"/>
  <c r="H13" i="1" s="1"/>
  <c r="H336" i="1"/>
  <c r="I336" i="1" s="1"/>
  <c r="H519" i="1"/>
  <c r="I519" i="1" s="1"/>
  <c r="I44" i="1"/>
  <c r="H43" i="1"/>
  <c r="I245" i="1"/>
  <c r="H244" i="1"/>
  <c r="I244" i="1" s="1"/>
  <c r="H174" i="1"/>
  <c r="I175" i="1"/>
  <c r="H269" i="1"/>
  <c r="I270" i="1"/>
  <c r="H327" i="1"/>
  <c r="I327" i="1" s="1"/>
  <c r="I328" i="1"/>
  <c r="I88" i="1"/>
  <c r="H276" i="1"/>
  <c r="I277" i="1"/>
  <c r="H394" i="1"/>
  <c r="I395" i="1"/>
  <c r="I365" i="1"/>
  <c r="H364" i="1"/>
  <c r="I33" i="1"/>
  <c r="I45" i="1"/>
  <c r="H302" i="1"/>
  <c r="I303" i="1"/>
  <c r="H193" i="1"/>
  <c r="I193" i="1" s="1"/>
  <c r="I194" i="1"/>
  <c r="H49" i="1"/>
  <c r="I101" i="1"/>
  <c r="H92" i="1"/>
  <c r="I92" i="1" s="1"/>
  <c r="H124" i="1"/>
  <c r="I125" i="1"/>
  <c r="H255" i="1"/>
  <c r="I256" i="1"/>
  <c r="H460" i="1"/>
  <c r="I460" i="1" s="1"/>
  <c r="I461" i="1"/>
  <c r="I482" i="1"/>
  <c r="H453" i="1"/>
  <c r="I454" i="1"/>
  <c r="H413" i="1"/>
  <c r="I413" i="1" s="1"/>
  <c r="I212" i="1"/>
  <c r="H56" i="1"/>
  <c r="H22" i="1"/>
  <c r="I22" i="1" s="1"/>
  <c r="H21" i="1" l="1"/>
  <c r="H20" i="1" s="1"/>
  <c r="H318" i="1"/>
  <c r="I319" i="1"/>
  <c r="I430" i="1"/>
  <c r="H137" i="1"/>
  <c r="I137" i="1" s="1"/>
  <c r="H282" i="1"/>
  <c r="I282" i="1" s="1"/>
  <c r="I15" i="1"/>
  <c r="I14" i="1"/>
  <c r="H86" i="1"/>
  <c r="H85" i="1" s="1"/>
  <c r="H131" i="1"/>
  <c r="I131" i="1" s="1"/>
  <c r="I132" i="1"/>
  <c r="H254" i="1"/>
  <c r="I255" i="1"/>
  <c r="I276" i="1"/>
  <c r="H55" i="1"/>
  <c r="I56" i="1"/>
  <c r="H326" i="1"/>
  <c r="I326" i="1" s="1"/>
  <c r="H48" i="1"/>
  <c r="I49" i="1"/>
  <c r="I364" i="1"/>
  <c r="H268" i="1"/>
  <c r="I268" i="1" s="1"/>
  <c r="I269" i="1"/>
  <c r="I13" i="1"/>
  <c r="H123" i="1"/>
  <c r="I124" i="1"/>
  <c r="H393" i="1"/>
  <c r="I393" i="1" s="1"/>
  <c r="I394" i="1"/>
  <c r="I43" i="1"/>
  <c r="H42" i="1"/>
  <c r="H301" i="1"/>
  <c r="I301" i="1" s="1"/>
  <c r="I302" i="1"/>
  <c r="H173" i="1"/>
  <c r="I174" i="1"/>
  <c r="I453" i="1"/>
  <c r="H452" i="1"/>
  <c r="I21" i="1" l="1"/>
  <c r="I318" i="1"/>
  <c r="H317" i="1"/>
  <c r="I317" i="1" s="1"/>
  <c r="I86" i="1"/>
  <c r="I173" i="1"/>
  <c r="H172" i="1"/>
  <c r="I172" i="1" s="1"/>
  <c r="H19" i="1"/>
  <c r="I20" i="1"/>
  <c r="H41" i="1"/>
  <c r="I41" i="1" s="1"/>
  <c r="I42" i="1"/>
  <c r="H54" i="1"/>
  <c r="H47" i="1" s="1"/>
  <c r="I55" i="1"/>
  <c r="H253" i="1"/>
  <c r="I253" i="1" s="1"/>
  <c r="I254" i="1"/>
  <c r="H84" i="1"/>
  <c r="I85" i="1"/>
  <c r="I123" i="1"/>
  <c r="H122" i="1"/>
  <c r="I122" i="1" s="1"/>
  <c r="I48" i="1"/>
  <c r="H275" i="1"/>
  <c r="I275" i="1" s="1"/>
  <c r="H363" i="1"/>
  <c r="I452" i="1"/>
  <c r="I562" i="1"/>
  <c r="I561" i="1"/>
  <c r="H553" i="1"/>
  <c r="H542" i="1" s="1"/>
  <c r="H541" i="1" s="1"/>
  <c r="I363" i="1" l="1"/>
  <c r="H325" i="1"/>
  <c r="I325" i="1" s="1"/>
  <c r="H83" i="1"/>
  <c r="I83" i="1" s="1"/>
  <c r="I84" i="1"/>
  <c r="I47" i="1"/>
  <c r="I54" i="1"/>
  <c r="I19" i="1"/>
  <c r="H12" i="1"/>
  <c r="I542" i="1"/>
  <c r="I553" i="1"/>
  <c r="I12" i="1" l="1"/>
  <c r="H11" i="1"/>
  <c r="H459" i="1"/>
  <c r="I541" i="1"/>
  <c r="I11" i="1" l="1"/>
  <c r="I459" i="1"/>
  <c r="H451" i="1"/>
  <c r="I451" i="1" s="1"/>
  <c r="H634" i="1" l="1"/>
  <c r="I634" i="1" s="1"/>
</calcChain>
</file>

<file path=xl/sharedStrings.xml><?xml version="1.0" encoding="utf-8"?>
<sst xmlns="http://schemas.openxmlformats.org/spreadsheetml/2006/main" count="3389" uniqueCount="1101">
  <si>
    <t>1000</t>
  </si>
  <si>
    <t>Пенсионное обеспечение</t>
  </si>
  <si>
    <t>1001</t>
  </si>
  <si>
    <t>Социальное обеспечение и иные выплаты населению</t>
  </si>
  <si>
    <t>300</t>
  </si>
  <si>
    <t>310</t>
  </si>
  <si>
    <t>Социальное обеспечение населения</t>
  </si>
  <si>
    <t>1003</t>
  </si>
  <si>
    <t>1006</t>
  </si>
  <si>
    <t>750</t>
  </si>
  <si>
    <t>0700</t>
  </si>
  <si>
    <t>Общее образование</t>
  </si>
  <si>
    <t>0702</t>
  </si>
  <si>
    <t>Подпрограмма "Развитие системы подготовки спортивного резерва"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</si>
  <si>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</si>
  <si>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</si>
  <si>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</si>
  <si>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</si>
  <si>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611</t>
  </si>
  <si>
    <t>612</t>
  </si>
  <si>
    <t>0707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</si>
  <si>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</si>
  <si>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</si>
  <si>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</si>
  <si>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</si>
  <si>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Подпрограмма "Профилактика безнадзорности и правонарушений несовершеннолетних"</t>
  </si>
  <si>
    <t>0800</t>
  </si>
  <si>
    <t>Культура</t>
  </si>
  <si>
    <t>0801</t>
  </si>
  <si>
    <t>Подпрограмма "Сохранение культурного наследия"</t>
  </si>
  <si>
    <t>Подпрограмма "Поддержка искусства и народного творчества"</t>
  </si>
  <si>
    <t>Подпрограмма "Обеспечение условий реализации муниципальной программы и прочие мероприятия"</t>
  </si>
  <si>
    <t>Другие вопросы в области культуры, кинематографии</t>
  </si>
  <si>
    <t>0804</t>
  </si>
  <si>
    <t>Расходы на выплаты персоналу государственных (муниципальных) органов</t>
  </si>
  <si>
    <t>120</t>
  </si>
  <si>
    <t>200</t>
  </si>
  <si>
    <t>Иные закупки товаров, работ и услуг для обеспечения государственных (муниципальных) нужд</t>
  </si>
  <si>
    <t>240</t>
  </si>
  <si>
    <t>1100</t>
  </si>
  <si>
    <t>Физическая культура</t>
  </si>
  <si>
    <t>1101</t>
  </si>
  <si>
    <t>Подпрограмма "Развитие массовой физической культуры и спорта"</t>
  </si>
  <si>
    <t>Дошкольное образование</t>
  </si>
  <si>
    <t>760</t>
  </si>
  <si>
    <t>0701</t>
  </si>
  <si>
    <t>Подпрограмма «Развитие дошкольного, общего и дополнительного образования детей»</t>
  </si>
  <si>
    <t>360</t>
  </si>
  <si>
    <t>Другие вопросы в области образования</t>
  </si>
  <si>
    <t>0709</t>
  </si>
  <si>
    <t>Охрана семьи и детства</t>
  </si>
  <si>
    <t>1004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</si>
  <si>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</si>
  <si>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</si>
  <si>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</si>
  <si>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910</t>
  </si>
  <si>
    <t>Подпрограмма "Обеспечение реализации муниципальной программы и прочие мероприятия"</t>
  </si>
  <si>
    <t>Другие общегосударственные вопросы</t>
  </si>
  <si>
    <t>0113</t>
  </si>
  <si>
    <t>Непрограммные расходы отдельных органов местного самоуправления</t>
  </si>
  <si>
    <t>0200</t>
  </si>
  <si>
    <t>Мобилизационная и вневойсковая подготовка</t>
  </si>
  <si>
    <t>0203</t>
  </si>
  <si>
    <t>0102</t>
  </si>
  <si>
    <t>0103</t>
  </si>
  <si>
    <t>Функционирование представительных органов местного самоуправления</t>
  </si>
  <si>
    <t>0104</t>
  </si>
  <si>
    <t>Иные бюджетные ассигнования</t>
  </si>
  <si>
    <t>Уплата налогов, сборов и иных платежей</t>
  </si>
  <si>
    <t>Резервные фонды</t>
  </si>
  <si>
    <t>0111</t>
  </si>
  <si>
    <t>Резервные фонды местных администраций</t>
  </si>
  <si>
    <t>0300</t>
  </si>
  <si>
    <t>0309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</si>
  <si>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</si>
  <si>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</si>
  <si>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</si>
  <si>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</si>
  <si>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</si>
  <si>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</si>
  <si>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</si>
  <si>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0500</t>
  </si>
  <si>
    <t>Коммунальное хозяйство</t>
  </si>
  <si>
    <t>0502</t>
  </si>
  <si>
    <t>Другие вопросы в области жилищно-коммунального хозяйства</t>
  </si>
  <si>
    <t>0505</t>
  </si>
  <si>
    <t>0900</t>
  </si>
  <si>
    <t>Другие вопросы в области здравоохранения</t>
  </si>
  <si>
    <t>0909</t>
  </si>
  <si>
    <t>Резервные средства</t>
  </si>
  <si>
    <t>Другие вопросы в области национальной экономики</t>
  </si>
  <si>
    <t>0412</t>
  </si>
  <si>
    <t>320</t>
  </si>
  <si>
    <t>71</t>
  </si>
  <si>
    <t>72</t>
  </si>
  <si>
    <t>73</t>
  </si>
  <si>
    <t>74</t>
  </si>
  <si>
    <t>75</t>
  </si>
  <si>
    <t>138</t>
  </si>
  <si>
    <t>139</t>
  </si>
  <si>
    <t>140</t>
  </si>
  <si>
    <t>141</t>
  </si>
  <si>
    <t>142</t>
  </si>
  <si>
    <t>143</t>
  </si>
  <si>
    <t>144</t>
  </si>
  <si>
    <t>145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</si>
  <si>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</si>
  <si>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</si>
  <si>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</si>
  <si>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</si>
  <si>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</si>
  <si>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</si>
  <si>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</si>
  <si>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</si>
  <si>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</si>
  <si>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</si>
  <si>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</si>
  <si>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</si>
  <si>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</si>
  <si>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</si>
  <si>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</si>
  <si>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</si>
  <si>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</si>
  <si>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</si>
  <si>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</si>
  <si>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</si>
  <si>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</si>
  <si>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182</t>
  </si>
  <si>
    <t>214</t>
  </si>
  <si>
    <t>220</t>
  </si>
  <si>
    <t>221</t>
  </si>
  <si>
    <t>225</t>
  </si>
  <si>
    <t>226</t>
  </si>
  <si>
    <t>227</t>
  </si>
  <si>
    <t>231</t>
  </si>
  <si>
    <t>232</t>
  </si>
  <si>
    <t>233</t>
  </si>
  <si>
    <t>234</t>
  </si>
  <si>
    <t>235</t>
  </si>
  <si>
    <t>236</t>
  </si>
  <si>
    <t>241</t>
  </si>
  <si>
    <t>242</t>
  </si>
  <si>
    <t>243</t>
  </si>
  <si>
    <t>244</t>
  </si>
  <si>
    <t>248</t>
  </si>
  <si>
    <t>249</t>
  </si>
  <si>
    <t>250</t>
  </si>
  <si>
    <t>251</t>
  </si>
  <si>
    <t>252</t>
  </si>
  <si>
    <t>261</t>
  </si>
  <si>
    <t>262</t>
  </si>
  <si>
    <t>263</t>
  </si>
  <si>
    <t>264</t>
  </si>
  <si>
    <t>266</t>
  </si>
  <si>
    <t>267</t>
  </si>
  <si>
    <t>268</t>
  </si>
  <si>
    <t>270</t>
  </si>
  <si>
    <t>271</t>
  </si>
  <si>
    <t>272</t>
  </si>
  <si>
    <t>273</t>
  </si>
  <si>
    <t>274</t>
  </si>
  <si>
    <t>275</t>
  </si>
  <si>
    <t>276</t>
  </si>
  <si>
    <t>283</t>
  </si>
  <si>
    <t>284</t>
  </si>
  <si>
    <t>285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</si>
  <si>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</si>
  <si>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</si>
  <si>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</si>
  <si>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</si>
  <si>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</si>
  <si>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</si>
  <si>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</si>
  <si>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</si>
  <si>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</si>
  <si>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</si>
  <si>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</si>
  <si>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</si>
  <si>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</si>
  <si>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309</t>
  </si>
  <si>
    <t>311</t>
  </si>
  <si>
    <t>314</t>
  </si>
  <si>
    <t>315</t>
  </si>
  <si>
    <t>316</t>
  </si>
  <si>
    <t>317</t>
  </si>
  <si>
    <t>318</t>
  </si>
  <si>
    <t>319</t>
  </si>
  <si>
    <t>324</t>
  </si>
  <si>
    <t>325</t>
  </si>
  <si>
    <t>332</t>
  </si>
  <si>
    <t>333</t>
  </si>
  <si>
    <t>334</t>
  </si>
  <si>
    <t>338</t>
  </si>
  <si>
    <t>341</t>
  </si>
  <si>
    <t>342</t>
  </si>
  <si>
    <t>343</t>
  </si>
  <si>
    <t>344</t>
  </si>
  <si>
    <t>345</t>
  </si>
  <si>
    <t>346</t>
  </si>
  <si>
    <t>347</t>
  </si>
  <si>
    <t>350</t>
  </si>
  <si>
    <t>357</t>
  </si>
  <si>
    <t>358</t>
  </si>
  <si>
    <t>359</t>
  </si>
  <si>
    <t>361</t>
  </si>
  <si>
    <t>362</t>
  </si>
  <si>
    <t>363</t>
  </si>
  <si>
    <t>364</t>
  </si>
  <si>
    <t>365</t>
  </si>
  <si>
    <t>371</t>
  </si>
  <si>
    <t>372</t>
  </si>
  <si>
    <t>375</t>
  </si>
  <si>
    <t>378</t>
  </si>
  <si>
    <t>379</t>
  </si>
  <si>
    <t>380</t>
  </si>
  <si>
    <t>381</t>
  </si>
  <si>
    <t>383</t>
  </si>
  <si>
    <t>384</t>
  </si>
  <si>
    <t>387</t>
  </si>
  <si>
    <t>800</t>
  </si>
  <si>
    <t>850</t>
  </si>
  <si>
    <t>397</t>
  </si>
  <si>
    <t>398</t>
  </si>
  <si>
    <t>399</t>
  </si>
  <si>
    <t>400</t>
  </si>
  <si>
    <t>401</t>
  </si>
  <si>
    <t>404</t>
  </si>
  <si>
    <t>405</t>
  </si>
  <si>
    <t>406</t>
  </si>
  <si>
    <t>407</t>
  </si>
  <si>
    <t>408</t>
  </si>
  <si>
    <t>409</t>
  </si>
  <si>
    <t>410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</si>
  <si>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</si>
  <si>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</si>
  <si>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</si>
  <si>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</si>
  <si>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</si>
  <si>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</si>
  <si>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</si>
  <si>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</si>
  <si>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</si>
  <si>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</si>
  <si>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</si>
  <si>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426</t>
  </si>
  <si>
    <t>427</t>
  </si>
  <si>
    <t>428</t>
  </si>
  <si>
    <t>Бюджетные инвестиции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</si>
  <si>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</si>
  <si>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</si>
  <si>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</si>
  <si>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</si>
  <si>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</si>
  <si>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</si>
  <si>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</si>
  <si>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</si>
  <si>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</si>
  <si>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</si>
  <si>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</si>
  <si>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</si>
  <si>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42</t>
  </si>
  <si>
    <t>43</t>
  </si>
  <si>
    <t>44</t>
  </si>
  <si>
    <t>45</t>
  </si>
  <si>
    <t>46</t>
  </si>
  <si>
    <t>47</t>
  </si>
  <si>
    <t>48</t>
  </si>
  <si>
    <t>51</t>
  </si>
  <si>
    <t>60</t>
  </si>
  <si>
    <t>61</t>
  </si>
  <si>
    <t>62</t>
  </si>
  <si>
    <t>63</t>
  </si>
  <si>
    <t>64</t>
  </si>
  <si>
    <t>69</t>
  </si>
  <si>
    <t>70</t>
  </si>
  <si>
    <t>76</t>
  </si>
  <si>
    <t>77</t>
  </si>
  <si>
    <t>78</t>
  </si>
  <si>
    <t>79</t>
  </si>
  <si>
    <t>80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</si>
  <si>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</si>
  <si>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</si>
  <si>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</si>
  <si>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</si>
  <si>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</si>
  <si>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</si>
  <si>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</si>
  <si>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</si>
  <si>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</si>
  <si>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</si>
  <si>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</si>
  <si>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</si>
  <si>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</si>
  <si>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</si>
  <si>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</si>
  <si>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</si>
  <si>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</si>
  <si>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</si>
  <si>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</si>
  <si>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</si>
  <si>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</si>
  <si>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</si>
  <si>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</si>
  <si>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</si>
  <si>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</si>
  <si>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</si>
  <si>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</si>
  <si>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</si>
  <si>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127</t>
  </si>
  <si>
    <t>133</t>
  </si>
  <si>
    <t>134</t>
  </si>
  <si>
    <t>135</t>
  </si>
  <si>
    <t>136</t>
  </si>
  <si>
    <t>137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</si>
  <si>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</si>
  <si>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</si>
  <si>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</si>
  <si>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</si>
  <si>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</si>
  <si>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</si>
  <si>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</si>
  <si>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</si>
  <si>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</si>
  <si>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</si>
  <si>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</si>
  <si>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</si>
  <si>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</si>
  <si>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</si>
  <si>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202</t>
  </si>
  <si>
    <t>203</t>
  </si>
  <si>
    <t>204</t>
  </si>
  <si>
    <t>205</t>
  </si>
  <si>
    <t>208</t>
  </si>
  <si>
    <t>209</t>
  </si>
  <si>
    <t>210</t>
  </si>
  <si>
    <t>211</t>
  </si>
  <si>
    <t>212</t>
  </si>
  <si>
    <t>213</t>
  </si>
  <si>
    <t>278</t>
  </si>
  <si>
    <t>279</t>
  </si>
  <si>
    <t>Подпрограмма "Развитие кадрового потенциала органов местного самоуправления"</t>
  </si>
  <si>
    <t>Судебная система</t>
  </si>
  <si>
    <t>0105</t>
  </si>
  <si>
    <t>0700000000</t>
  </si>
  <si>
    <t>0700076040</t>
  </si>
  <si>
    <t>0800000000</t>
  </si>
  <si>
    <t>0840075190</t>
  </si>
  <si>
    <t>1000000000</t>
  </si>
  <si>
    <t>1010000000</t>
  </si>
  <si>
    <t>1100000000</t>
  </si>
  <si>
    <t>1110000000</t>
  </si>
  <si>
    <t>1110078510</t>
  </si>
  <si>
    <t>2110074290</t>
  </si>
  <si>
    <t>0500000000</t>
  </si>
  <si>
    <t>0540000000</t>
  </si>
  <si>
    <t>0400000000</t>
  </si>
  <si>
    <t>0410000000</t>
  </si>
  <si>
    <t>0410075170</t>
  </si>
  <si>
    <t>0430000000</t>
  </si>
  <si>
    <t>0430075180</t>
  </si>
  <si>
    <t>0900000000</t>
  </si>
  <si>
    <t>Другие вопросы в области национальной безопасности и правоохранительной деятельности</t>
  </si>
  <si>
    <t>0314</t>
  </si>
  <si>
    <t>1200000000</t>
  </si>
  <si>
    <t>0600</t>
  </si>
  <si>
    <t>Другие вопросы в области охраны окружающей среды</t>
  </si>
  <si>
    <t>0605</t>
  </si>
  <si>
    <t>1210000000</t>
  </si>
  <si>
    <t>1230000000</t>
  </si>
  <si>
    <t>0730000000</t>
  </si>
  <si>
    <t>0100000000</t>
  </si>
  <si>
    <t>2500000000</t>
  </si>
  <si>
    <t>0110000000</t>
  </si>
  <si>
    <t>0600000000</t>
  </si>
  <si>
    <t>0620000000</t>
  </si>
  <si>
    <t>0830000000</t>
  </si>
  <si>
    <t>0710000000</t>
  </si>
  <si>
    <t>0710001040</t>
  </si>
  <si>
    <t>0720000000</t>
  </si>
  <si>
    <t>0720000860</t>
  </si>
  <si>
    <t>0740000000</t>
  </si>
  <si>
    <t>0740000840</t>
  </si>
  <si>
    <t>0810000000</t>
  </si>
  <si>
    <t>0820000000</t>
  </si>
  <si>
    <t>0830000250</t>
  </si>
  <si>
    <t>0830000550</t>
  </si>
  <si>
    <t>0610000000</t>
  </si>
  <si>
    <t>0610000710</t>
  </si>
  <si>
    <t>0630000000</t>
  </si>
  <si>
    <t>0200000000</t>
  </si>
  <si>
    <t>0210000000</t>
  </si>
  <si>
    <t>0210000620</t>
  </si>
  <si>
    <t>0210075880</t>
  </si>
  <si>
    <t>0210074080</t>
  </si>
  <si>
    <t>0220000000</t>
  </si>
  <si>
    <t>0210074090</t>
  </si>
  <si>
    <t>0210075640</t>
  </si>
  <si>
    <t>0510000000</t>
  </si>
  <si>
    <t>0230000000</t>
  </si>
  <si>
    <t>0210075660</t>
  </si>
  <si>
    <t>0210075540</t>
  </si>
  <si>
    <t>0210075560</t>
  </si>
  <si>
    <t>36</t>
  </si>
  <si>
    <t>37</t>
  </si>
  <si>
    <t>38</t>
  </si>
  <si>
    <t>39</t>
  </si>
  <si>
    <t>40</t>
  </si>
  <si>
    <t>41</t>
  </si>
  <si>
    <t>81</t>
  </si>
  <si>
    <t>82</t>
  </si>
  <si>
    <t>86</t>
  </si>
  <si>
    <t>87</t>
  </si>
  <si>
    <t>88</t>
  </si>
  <si>
    <t>124</t>
  </si>
  <si>
    <t>125</t>
  </si>
  <si>
    <t>126</t>
  </si>
  <si>
    <t>305</t>
  </si>
  <si>
    <t>308</t>
  </si>
  <si>
    <t>330</t>
  </si>
  <si>
    <t>331</t>
  </si>
  <si>
    <t>337</t>
  </si>
  <si>
    <t>339</t>
  </si>
  <si>
    <t>340</t>
  </si>
  <si>
    <t>349</t>
  </si>
  <si>
    <t>369</t>
  </si>
  <si>
    <t>370</t>
  </si>
  <si>
    <t>376</t>
  </si>
  <si>
    <t>377</t>
  </si>
  <si>
    <t>402</t>
  </si>
  <si>
    <t>403</t>
  </si>
  <si>
    <t>255</t>
  </si>
  <si>
    <t>257</t>
  </si>
  <si>
    <t>258</t>
  </si>
  <si>
    <t>259</t>
  </si>
  <si>
    <t>Публичные нормативные социальные выплаты гражданам</t>
  </si>
  <si>
    <t>Закупка товаров, работ и услуг для обеспечения государственных (муниципальных) нужд</t>
  </si>
  <si>
    <t>1300000000</t>
  </si>
  <si>
    <t>1310000000</t>
  </si>
  <si>
    <t>1310000010</t>
  </si>
  <si>
    <t>1320000000</t>
  </si>
  <si>
    <t>1320000880</t>
  </si>
  <si>
    <t>0830000251</t>
  </si>
  <si>
    <t>0703</t>
  </si>
  <si>
    <t>1330000000</t>
  </si>
  <si>
    <t>1330001050</t>
  </si>
  <si>
    <t>0840000000</t>
  </si>
  <si>
    <t>Дополнительное образование детей</t>
  </si>
  <si>
    <t>Молодежная политика</t>
  </si>
  <si>
    <t>0210076490</t>
  </si>
  <si>
    <t>Функционирование высшего должностного лица субъекта Российской Федерации и муниципального образования</t>
  </si>
  <si>
    <t>07300L4970</t>
  </si>
  <si>
    <t>Социальные выплаты гражданам, кроме публичных нормативных социальных выплат</t>
  </si>
  <si>
    <t>0760000000</t>
  </si>
  <si>
    <t>0760001040</t>
  </si>
  <si>
    <t>219</t>
  </si>
  <si>
    <t>256</t>
  </si>
  <si>
    <t>260</t>
  </si>
  <si>
    <t>265</t>
  </si>
  <si>
    <t>269</t>
  </si>
  <si>
    <t>306</t>
  </si>
  <si>
    <t>307</t>
  </si>
  <si>
    <t>312</t>
  </si>
  <si>
    <t>313</t>
  </si>
  <si>
    <t>326</t>
  </si>
  <si>
    <t>335</t>
  </si>
  <si>
    <t>336</t>
  </si>
  <si>
    <t>348</t>
  </si>
  <si>
    <t>382</t>
  </si>
  <si>
    <t>396</t>
  </si>
  <si>
    <t>Связь и информатика</t>
  </si>
  <si>
    <t>0410</t>
  </si>
  <si>
    <t>2110002890</t>
  </si>
  <si>
    <t>07100S4560</t>
  </si>
  <si>
    <t>08300S4880</t>
  </si>
  <si>
    <t>0310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</si>
  <si>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</si>
  <si>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</si>
  <si>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</si>
  <si>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</si>
  <si>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</si>
  <si>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</si>
  <si>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</si>
  <si>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</si>
  <si>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</si>
  <si>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</si>
  <si>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</si>
  <si>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</si>
  <si>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</si>
  <si>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</si>
  <si>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</si>
  <si>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</si>
  <si>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</si>
  <si>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</si>
  <si>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</si>
  <si>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</si>
  <si>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</si>
  <si>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</si>
  <si>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</si>
  <si>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197</t>
  </si>
  <si>
    <t>198</t>
  </si>
  <si>
    <t>199</t>
  </si>
  <si>
    <t>201</t>
  </si>
  <si>
    <t>215</t>
  </si>
  <si>
    <t>253</t>
  </si>
  <si>
    <t>254</t>
  </si>
  <si>
    <t>411</t>
  </si>
  <si>
    <t>487</t>
  </si>
  <si>
    <t>Исполнение судебных актов</t>
  </si>
  <si>
    <t>Непрограммные расходы главы округа и органа местного самоуправления</t>
  </si>
  <si>
    <t>Функционирование главы округа и органа местного самоуправления</t>
  </si>
  <si>
    <t>Резервный фонд Пировского муниципального округа в рамках непрограммных расходов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</si>
  <si>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рамках отдельных мероприятий муниципальной программы Пировского муниципального округа "Молодежь Пировского муниципального округа в 21веке"</t>
  </si>
  <si>
    <t>Муниципальная программа Пировского муниципального округа "Развитие культуры в Пировском муниципальном округе"</t>
  </si>
  <si>
    <t>Подпрограмма "Развитие архивного дела в Пировском муниципальном округе"</t>
  </si>
  <si>
    <t>1010001030</t>
  </si>
  <si>
    <t>Подпрограмма "Развитие земельно-имущественных отношений на территории Пировского муниципального округа"</t>
  </si>
  <si>
    <t>Субвенция бюджетам муниципальных образований на осуществление государственных полномочий по осуществлению уведомлений регистрации коллективных договоров и территориальных соглашений и контроля за их выполнением в рамках непрограммных расходов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</si>
  <si>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</t>
  </si>
  <si>
    <t>2110075140</t>
  </si>
  <si>
    <t>2100000000</t>
  </si>
  <si>
    <t>2110000000</t>
  </si>
  <si>
    <t>Осуществление первичного воинского учета на территориях, где отсутствуют военные комиссариаты в рамках непрограммных расходов</t>
  </si>
  <si>
    <t>2110051180</t>
  </si>
  <si>
    <t>0520000000</t>
  </si>
  <si>
    <t>Подпрограмма "Противодействие терроризму и экстремизму, предупреждение, помощь населению Пировского муниципального округа в чрезвычайных ситуациях"</t>
  </si>
  <si>
    <t>0520001120</t>
  </si>
  <si>
    <t>Подпрограмма "Обеспечение мер пожарной безопасности Пировского муниципального округа"</t>
  </si>
  <si>
    <t>05400S4120</t>
  </si>
  <si>
    <t>0540000540</t>
  </si>
  <si>
    <t>0520079160</t>
  </si>
  <si>
    <t>Подпрограмма "Обеспечение реализации муниципальной программы"</t>
  </si>
  <si>
    <t>Субвенция на выполнение отдельных функций и полномочий по решению вопросов поддержки сельскохозяйственного производства в рамках подпрограммы "Обеспечение реализации муниципальной программы" муниципальной программы Пировского муниципального округа "Развитие сельского хозяйства в Пировском муниципальном округе"</t>
  </si>
  <si>
    <t>Подпрограмма "Организация транспортного обслуживания населения Пировского муниципального округа"</t>
  </si>
  <si>
    <t>Подпрограмма "Дороги Пировского муниципального округа"</t>
  </si>
  <si>
    <t>13200S5090</t>
  </si>
  <si>
    <t>Мероприятия, направленные на создание условий для развития услуг связи в малочисленных и труднодоступных населенных пунктах Красноярского края в рамках отдельных мероприятий муниципальной программы Пировского муниципального округа "Содействие развития местного самоуправления"</t>
  </si>
  <si>
    <t>09000S6070</t>
  </si>
  <si>
    <t>Жилищное хозяйство</t>
  </si>
  <si>
    <t>0501</t>
  </si>
  <si>
    <t>0500000550</t>
  </si>
  <si>
    <t>0500075700</t>
  </si>
  <si>
    <t>Благоустройство</t>
  </si>
  <si>
    <t>0503</t>
  </si>
  <si>
    <t>Муниципальная программа Пировского муниципального округа «Благоустройство территории Пировского муниципального округа»</t>
  </si>
  <si>
    <t>0300000000</t>
  </si>
  <si>
    <t>Мероприятия по удалению сухостойных, больных и аварийных деревьев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</si>
  <si>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0300003320</t>
  </si>
  <si>
    <t>0300008320</t>
  </si>
  <si>
    <t>Субсидии бюджетам муниципальных образований на обустройство и восстановление воинских захоронений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</si>
  <si>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03000L2990</t>
  </si>
  <si>
    <t>0310000000</t>
  </si>
  <si>
    <t>Мероприятия направленные на обеспечение выполнения функций работников в сфере благоустройство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</si>
  <si>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0310000310</t>
  </si>
  <si>
    <t>Подпрограмма "Капитальный ремонт и модернизация системы коммунальной инфраструктуры Пировского муниципального округа"</t>
  </si>
  <si>
    <t>0510000140</t>
  </si>
  <si>
    <t>Охрана объектов растительного и животного мира и среды их обитания</t>
  </si>
  <si>
    <t>0603</t>
  </si>
  <si>
    <t>Подпрограмма "Предупреждение возникновения и распространения заболеваний, опасных для человека и животных"</t>
  </si>
  <si>
    <t>Муниципальная программа Пировского муниципального округа "Охрана окружающей среды в Пировском муниципальном округе"</t>
  </si>
  <si>
    <t>Субсидии бюджетам муниципальных образований на организацию и проведение акарицидных обработок мест массового отдыха населения в рамках подпрограммы "Организация и проведение акарицидных обработок мест массового отдыха населения в Пировском муниципальном округе" муниципальной программы Пировского муниципального округа "Охрана окружающей среды в Пировском муниципальном округе"</t>
  </si>
  <si>
    <t>12300S5550</t>
  </si>
  <si>
    <t>Выплаты пенсии за выслугу лет лицам, замещающим должности муниципальной службы в рамках непрограммных расходов</t>
  </si>
  <si>
    <t>2520000001</t>
  </si>
  <si>
    <t>Муниципальная программа Пировского муниципального округа "Молодежь Пировского муниципального округа в 21веке"</t>
  </si>
  <si>
    <t>Подпрограмма "Вовлечение молодежи Пировского муниципального округа в социальную практику"</t>
  </si>
  <si>
    <t>Подпрограмма "Сельская молодежь - будущее Пировского муниципального округа"</t>
  </si>
  <si>
    <t>0630000710</t>
  </si>
  <si>
    <t>Муниципальная программа Пировского муниципального округа "Развитие образования Пировского муниципального округа"</t>
  </si>
  <si>
    <t>Обеспечение деятельности (оказание услуг) подведомственных учреждений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</si>
  <si>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</si>
  <si>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02100S5630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</si>
  <si>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</si>
  <si>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Подпрограмма "Господдержка детей сирот, расширение практики применения семейных форм воспитания"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</si>
  <si>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«Развитие образования Пировского муниципального округа»</t>
  </si>
  <si>
    <t>Обеспечение деятельности (оказание услуг) подведомственных учреждений в рамках подпрограммы «Обеспечение реализации муниципальной программы и прочие мероприятия » муниципальной программы Пировского муниципального округа «Развитие образования Пировского муниципального округа»</t>
  </si>
  <si>
    <t>Субвенции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</si>
  <si>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</si>
  <si>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</si>
  <si>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02100L3040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</si>
  <si>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«Развитие образования Пировского муниципального округа»</t>
  </si>
  <si>
    <t>Муниципальная программа Пировского муниципального округа "Управление муниципальными финансами"</t>
  </si>
  <si>
    <t>0110000250</t>
  </si>
  <si>
    <t>0110000251</t>
  </si>
  <si>
    <t>0220075520</t>
  </si>
  <si>
    <t>0230000250</t>
  </si>
  <si>
    <t>0230000650</t>
  </si>
  <si>
    <t>0230000660</t>
  </si>
  <si>
    <t>0230000670</t>
  </si>
  <si>
    <t>0220075870</t>
  </si>
  <si>
    <t>49</t>
  </si>
  <si>
    <t>50</t>
  </si>
  <si>
    <t>54</t>
  </si>
  <si>
    <t>55</t>
  </si>
  <si>
    <t>56</t>
  </si>
  <si>
    <t>57</t>
  </si>
  <si>
    <t>58</t>
  </si>
  <si>
    <t>59</t>
  </si>
  <si>
    <t>83</t>
  </si>
  <si>
    <t>84</t>
  </si>
  <si>
    <t>85</t>
  </si>
  <si>
    <t>119</t>
  </si>
  <si>
    <t>121</t>
  </si>
  <si>
    <t>122</t>
  </si>
  <si>
    <t>123</t>
  </si>
  <si>
    <t>128</t>
  </si>
  <si>
    <t>129</t>
  </si>
  <si>
    <t>130</t>
  </si>
  <si>
    <t>131</t>
  </si>
  <si>
    <t>132</t>
  </si>
  <si>
    <t>160</t>
  </si>
  <si>
    <t>161</t>
  </si>
  <si>
    <t>162</t>
  </si>
  <si>
    <t>216</t>
  </si>
  <si>
    <t>217</t>
  </si>
  <si>
    <t>218</t>
  </si>
  <si>
    <t>245</t>
  </si>
  <si>
    <t>246</t>
  </si>
  <si>
    <t>247</t>
  </si>
  <si>
    <t>277</t>
  </si>
  <si>
    <t>290</t>
  </si>
  <si>
    <t>321</t>
  </si>
  <si>
    <t>322</t>
  </si>
  <si>
    <t>323</t>
  </si>
  <si>
    <t>327</t>
  </si>
  <si>
    <t>328</t>
  </si>
  <si>
    <t>329</t>
  </si>
  <si>
    <t>351</t>
  </si>
  <si>
    <t>355</t>
  </si>
  <si>
    <t>356</t>
  </si>
  <si>
    <t>388</t>
  </si>
  <si>
    <t>389</t>
  </si>
  <si>
    <t>429</t>
  </si>
  <si>
    <t>430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</si>
  <si>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</si>
  <si>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</si>
  <si>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</si>
  <si>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</si>
  <si>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</si>
  <si>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</si>
  <si>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</si>
  <si>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</si>
  <si>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</si>
  <si>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</si>
  <si>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</si>
  <si>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</si>
  <si>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</si>
  <si>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</si>
  <si>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</si>
  <si>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</si>
  <si>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</si>
  <si>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</si>
  <si>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</si>
  <si>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</si>
  <si>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</si>
  <si>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</si>
  <si>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</si>
  <si>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</si>
  <si>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</si>
  <si>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</si>
  <si>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</si>
  <si>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</si>
  <si>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</si>
  <si>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</si>
  <si>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466</t>
  </si>
  <si>
    <t>467</t>
  </si>
  <si>
    <t>468</t>
  </si>
  <si>
    <t>469</t>
  </si>
  <si>
    <t>470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</si>
  <si>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</si>
  <si>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</si>
  <si>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</si>
  <si>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</si>
  <si>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</si>
  <si>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</si>
  <si>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</si>
  <si>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</si>
  <si>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</si>
  <si>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</si>
  <si>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</si>
  <si>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</si>
  <si>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</si>
  <si>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</si>
  <si>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488</t>
  </si>
  <si>
    <t>489</t>
  </si>
  <si>
    <t>500</t>
  </si>
  <si>
    <t>501</t>
  </si>
  <si>
    <t>502</t>
  </si>
  <si>
    <t>503</t>
  </si>
  <si>
    <t>504</t>
  </si>
  <si>
    <t>505</t>
  </si>
  <si>
    <t>506</t>
  </si>
  <si>
    <t>507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</si>
  <si>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</si>
  <si>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</si>
  <si>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</si>
  <si>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</si>
  <si>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</si>
  <si>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</si>
  <si>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</si>
  <si>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</si>
  <si>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</si>
  <si>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</si>
  <si>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</si>
  <si>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</si>
  <si>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</si>
  <si>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</si>
  <si>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</si>
  <si>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</si>
  <si>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</si>
  <si>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</si>
  <si>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</si>
  <si>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</si>
  <si>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</si>
  <si>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Гражданская оборона</t>
  </si>
  <si>
    <t>Администрация Пировского муниципального округа Красноярского края</t>
  </si>
  <si>
    <t>Отдел культуры, спорта, туризма и молодежной политики администрации Пировского муниципального округа</t>
  </si>
  <si>
    <t>490</t>
  </si>
  <si>
    <t>491</t>
  </si>
  <si>
    <t>492</t>
  </si>
  <si>
    <t>494</t>
  </si>
  <si>
    <t>495</t>
  </si>
  <si>
    <t>496</t>
  </si>
  <si>
    <t>497</t>
  </si>
  <si>
    <t>352</t>
  </si>
  <si>
    <t>353</t>
  </si>
  <si>
    <t>354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</si>
  <si>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</si>
  <si>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</si>
  <si>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</si>
  <si>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</si>
  <si>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</si>
  <si>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</si>
  <si>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</si>
  <si>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</si>
  <si>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</si>
  <si>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</si>
  <si>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</si>
  <si>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</si>
  <si>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02100S4300</t>
  </si>
  <si>
    <t>163</t>
  </si>
  <si>
    <t>390</t>
  </si>
  <si>
    <t>391</t>
  </si>
  <si>
    <t>392</t>
  </si>
  <si>
    <t>393</t>
  </si>
  <si>
    <t>394</t>
  </si>
  <si>
    <t>395</t>
  </si>
  <si>
    <t>431</t>
  </si>
  <si>
    <t>432</t>
  </si>
  <si>
    <t>433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</si>
  <si>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</si>
  <si>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</si>
  <si>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</si>
  <si>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</si>
  <si>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</si>
  <si>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</si>
  <si>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</si>
  <si>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</si>
  <si>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</si>
  <si>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</si>
  <si>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</si>
  <si>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</si>
  <si>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</si>
  <si>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</si>
  <si>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</si>
  <si>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</si>
  <si>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</si>
  <si>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100D276450</t>
  </si>
  <si>
    <t>05100S5710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</si>
  <si>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</si>
  <si>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0210077440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</si>
  <si>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</si>
  <si>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02100S8400</t>
  </si>
  <si>
    <t>Обеспечение функционирования модели персонифицированного финансирования дополнительного образования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</si>
  <si>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620</t>
  </si>
  <si>
    <t>0210000622</t>
  </si>
  <si>
    <t>Мероприятия по ремонту реконструкции находящихся в мунципальной собственности объектов коммуниальной инфрастркутуры в рамках подрограммы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</si>
  <si>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Капитальные вложения в объекты государственной (муниципальной) собственности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</si>
  <si>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</si>
  <si>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</si>
  <si>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</si>
  <si>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</si>
  <si>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</si>
  <si>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</si>
  <si>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</si>
  <si>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</si>
  <si>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</si>
  <si>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</si>
  <si>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</si>
  <si>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</si>
  <si>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</si>
  <si>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</si>
  <si>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</si>
  <si>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</si>
  <si>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</si>
  <si>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</si>
  <si>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</si>
  <si>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</si>
  <si>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</si>
  <si>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</si>
  <si>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</si>
  <si>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</si>
  <si>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</si>
  <si>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</si>
  <si>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</si>
  <si>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</si>
  <si>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</si>
  <si>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</si>
  <si>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</si>
  <si>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</si>
  <si>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</si>
  <si>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</si>
  <si>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</si>
  <si>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</si>
  <si>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</si>
  <si>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03100S7490</t>
  </si>
  <si>
    <t>2110000250</t>
  </si>
  <si>
    <t>Руководство и управление в сфере установленных функций органов местного самоуправления в рамках непрограммных расходов</t>
  </si>
  <si>
    <t>Проведение рейдов по семьям, состоящих на учете, в места концентрации подростков и молодежи, организация и проведение районных конкурсов, фестивалей, конференций, праздников, спортивных мероприятий, акций, слетов, занятости несовершеннолетних в летний период в рамках подпрограммы "Профилактика безнадзорности и правонарушений несовершеннолетних" муниципальной программы Пировского муниципального округа"Молодежь Пировского муниципального округа в 21 веке"</t>
  </si>
  <si>
    <t>493</t>
  </si>
  <si>
    <t>508</t>
  </si>
  <si>
    <t>593</t>
  </si>
  <si>
    <t>594</t>
  </si>
  <si>
    <t>595</t>
  </si>
  <si>
    <t>596</t>
  </si>
  <si>
    <t>597</t>
  </si>
  <si>
    <t>598</t>
  </si>
  <si>
    <t>599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</si>
  <si>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</si>
  <si>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</si>
  <si>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</si>
  <si>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</si>
  <si>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</si>
  <si>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</si>
  <si>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</si>
  <si>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</si>
  <si>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</si>
  <si>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613</t>
  </si>
  <si>
    <t>614</t>
  </si>
  <si>
    <t>615</t>
  </si>
  <si>
    <t>616</t>
  </si>
  <si>
    <t>617</t>
  </si>
  <si>
    <t>618</t>
  </si>
  <si>
    <t>619</t>
  </si>
  <si>
    <t>Контрольно-счетный орган Пировского муниципального округа Красноярского края</t>
  </si>
  <si>
    <t>0220078460</t>
  </si>
  <si>
    <t>621</t>
  </si>
  <si>
    <t>622</t>
  </si>
  <si>
    <t>623</t>
  </si>
  <si>
    <t>670</t>
  </si>
  <si>
    <t>671</t>
  </si>
  <si>
    <t>672</t>
  </si>
  <si>
    <t>678</t>
  </si>
  <si>
    <t>700</t>
  </si>
  <si>
    <t>730</t>
  </si>
  <si>
    <t>Исполнено</t>
  </si>
  <si>
    <t>% исполнения</t>
  </si>
  <si>
    <t>Финансовый отдел администрации Пировского муниципального округа</t>
  </si>
  <si>
    <t>№ п/п</t>
  </si>
  <si>
    <t>Наименование показателя</t>
  </si>
  <si>
    <t>КБК</t>
  </si>
  <si>
    <t>КВСР</t>
  </si>
  <si>
    <t>КФСР</t>
  </si>
  <si>
    <t>КЦСР</t>
  </si>
  <si>
    <t>КВР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</si>
  <si>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</si>
  <si>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</si>
  <si>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830</t>
  </si>
  <si>
    <t>Руководство и управление в сфере установленных функций органов местного самоуправления (НСОТ) в рамках непрограммных расходов</t>
  </si>
  <si>
    <t>2110000251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</si>
  <si>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</t>
  </si>
  <si>
    <t>2110051200</t>
  </si>
  <si>
    <t>2300000000</t>
  </si>
  <si>
    <t>Резервный фонд Пировского муниципального округа</t>
  </si>
  <si>
    <t>2310000000</t>
  </si>
  <si>
    <t>2310000002</t>
  </si>
  <si>
    <t>870</t>
  </si>
  <si>
    <t>Реализация государственных полномочий в области архивного дела в рамках подпрограммы "Развитие архивного дела в Пировском муниципальном округе" муниципальной программы Пировского муниципального округа "Развитие культуры в Пировском муниципальном округе"</t>
  </si>
  <si>
    <t>Муниципальная программа Пировского муниципального округа "Содействие развитию местного самоуправления"</t>
  </si>
  <si>
    <t>52</t>
  </si>
  <si>
    <t>53</t>
  </si>
  <si>
    <t>Выплата стипендий студентам, предоставление жилья и выплата подъемных специалистам района в рамках подпрограммы "Развитие кдрового потенциала" муниципальной программы Пировского муниципального округа "Содействие развитию местного самоуправления"</t>
  </si>
  <si>
    <t>Муниципальная программа Пировского муниципального округа "Управление муниципальным имуществом"</t>
  </si>
  <si>
    <t>Управление муниципального имущества в рамках подпрограммы "Развитие земельно-имущественных отношений на территории Пировского муниципального округа" муниципальной программы Пировского муниципального округа "Управление муниципальным имуществом"</t>
  </si>
  <si>
    <t>65</t>
  </si>
  <si>
    <t>66</t>
  </si>
  <si>
    <t>67</t>
  </si>
  <si>
    <t>68</t>
  </si>
  <si>
    <t>НАЦИОНАЛЬНАЯ ОБОРОНА</t>
  </si>
  <si>
    <t>НАЦИОНАЛЬНАЯ БЕЗОПАСНОСТЬ И ПРАВООХРАНИТЕЛЬНАЯ ДЕЯТЕЛЬНОСТЬ</t>
  </si>
  <si>
    <t>Муниципальная программа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</si>
  <si>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Обеспечение деятельности подведомственных учреждений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</si>
  <si>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Защита населения и территории от чрезвычайных ситуаций природного и техногенного характера, пожарная безопасность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</si>
  <si>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</si>
  <si>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05200S4130</t>
  </si>
  <si>
    <t>Мероприятия направленные на обеспечение первичных мер пожарной безопасности за счет средств местного бюджета в рамках подпрограммы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</si>
  <si>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</si>
  <si>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Организационные, профилактические мероприятия по предупреждению, выявлению и пресечению преступлений террористического характера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</si>
  <si>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НАЦИОНАЛЬНАЯ ЭКОНОМИКА</t>
  </si>
  <si>
    <t>Муниципальная программа Пировского муниципального округа «Развитие сельского хозяйства в Пировском муниципальном округе»</t>
  </si>
  <si>
    <t>Муниципальная программа Пировского муниципального округа "Развитие транспортной системы Пировского муниципального округа"</t>
  </si>
  <si>
    <t>Организация регулярных перевозок автомобильным транспортом по муниципальным маршрутам в рамках подпрограммы "Организация транспортного обслуживания населения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</si>
  <si>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</si>
  <si>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</si>
  <si>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Содержание автомобильных дорог на уровне, соответствующем нормативным требованиям за счет средств дорожного фонда Пировского муниципального округа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</t>
  </si>
  <si>
    <t>Иные межбюджетные трансферты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</t>
  </si>
  <si>
    <t>1320075080</t>
  </si>
  <si>
    <t>Субсидии бюджетам муниципальных образований на осуществление дорожной деятельности в целях решения задач социально-экономического развития территорий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</t>
  </si>
  <si>
    <t>13200S3950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</si>
  <si>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</t>
  </si>
  <si>
    <t>146</t>
  </si>
  <si>
    <t>Подпрограмма "Безопасность дорожного движения Пировского муниципального округа"</t>
  </si>
  <si>
    <t>147</t>
  </si>
  <si>
    <t>Содержание автомобильных дорог на уровне, соответствующем нормативным требованиям за счет средств дорожного фонда Пировского муниципального округа в рамках подпрограммы "Безопасность дорожного движения Пировского муниципального округа"</t>
  </si>
  <si>
    <t>1330000880</t>
  </si>
  <si>
    <t>148</t>
  </si>
  <si>
    <t>Муниципальная программа Пировского муниципального округа "Развитие и поддержка малого и (или) среднего предпринимательства на территории Пировского муниципального округа"</t>
  </si>
  <si>
    <t>Финансовая поддержка субъектам малого и (или) среднего предпринимательства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</t>
  </si>
  <si>
    <t>Субсидии бюджетам муниципальных образований на реализацию инвестиционных проектов субъектами малого и среднего предпринимательства в приоритетных отраслях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</t>
  </si>
  <si>
    <t>09000S6610</t>
  </si>
  <si>
    <t>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</t>
  </si>
  <si>
    <t>09000S6680</t>
  </si>
  <si>
    <t>ЖИЛИЩНО-КОММУНАЛЬНОЕ ХОЗЯЙСТВО</t>
  </si>
  <si>
    <t>Подпрограмма "Создание условий для обеспечения доступным и комфортным жильем граждан Пировского муниципального округа"</t>
  </si>
  <si>
    <t>0530000000</t>
  </si>
  <si>
    <t>Субсидии бюджетам муниципальных образований на 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 в рамках подпрограммы "Создание условий для обеспечения доступным и комфортным жильем граждан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</si>
  <si>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053F367483</t>
  </si>
  <si>
    <t>174</t>
  </si>
  <si>
    <t>175</t>
  </si>
  <si>
    <t>Субсидии бюджетам муниципальных образований на обеспечение мероприятий по переселению граждан из аварийного жилищного фонда в рамках подпрограммы "Создание условий для обеспечения доступным и комфортным жильем граждан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</si>
  <si>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053F367484</t>
  </si>
  <si>
    <t>176</t>
  </si>
  <si>
    <t>177</t>
  </si>
  <si>
    <t>178</t>
  </si>
  <si>
    <t>179</t>
  </si>
  <si>
    <t>180</t>
  </si>
  <si>
    <t>053F36748S</t>
  </si>
  <si>
    <t>181</t>
  </si>
  <si>
    <t>Приобретение в Муниципальный жилищный фонд Пировского муниципального округа жилых помещений в рамках отдельного мероприятия муниципальной программы Пировского муниципального округа "Управление муниципальным имуществом"</t>
  </si>
  <si>
    <t>1100000681</t>
  </si>
  <si>
    <t>Содержание объектов коммунальной инфраструктуры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</si>
  <si>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</si>
  <si>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в рамках подпрограммы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"Реформирование и модернизация жилищно-коммунального хозяйства и повышение энергетической эффективности Пировского муниципального округа"</t>
  </si>
  <si>
    <t>0510077440</t>
  </si>
  <si>
    <t>Иные межбюджетные трансферты бюджетам муниципальных образований на государственную поддержку муниципальных комплексных проектов в рамках подрограммы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</si>
  <si>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05100S6640</t>
  </si>
  <si>
    <t>206</t>
  </si>
  <si>
    <t>207</t>
  </si>
  <si>
    <t>222</t>
  </si>
  <si>
    <t>223</t>
  </si>
  <si>
    <t>224</t>
  </si>
  <si>
    <t>228</t>
  </si>
  <si>
    <t>229</t>
  </si>
  <si>
    <t>Оплата за потребление уличного освещения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</si>
  <si>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230</t>
  </si>
  <si>
    <t>237</t>
  </si>
  <si>
    <t>238</t>
  </si>
  <si>
    <t>239</t>
  </si>
  <si>
    <t>Расходы на реализацию мероприятий по поддержке местных инициатив за счет иных межбюджетных трансфертов из краевого бюджета,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</si>
  <si>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03100S6411</t>
  </si>
  <si>
    <t>Расходы на реализацию мероприятий по поддержке местных инициатив за счет средств местного бюджета, поступлений от юридических лиц и вкладов граждан,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</si>
  <si>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03100S6412</t>
  </si>
  <si>
    <t>Иные межбюджетные трансферты бюджетам муниципальных образований на благоустройство кладбищ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</si>
  <si>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03100S6660</t>
  </si>
  <si>
    <t>Субсидиии бюджетам муниципальных образований края на реализацию комплексных проектов по благоустройству территорий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</si>
  <si>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03100S7420</t>
  </si>
  <si>
    <t>Иные межбюджетные трансферты бюджетам муниципальных образований на реализацию проектов по решению вопросов местного значения, осуществляемых непосредственно населением на территории населенного пункта,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</si>
  <si>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</si>
  <si>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ОХРАНА ОКРУЖАЮЩЕЙ СРЕДЫ</t>
  </si>
  <si>
    <t>280</t>
  </si>
  <si>
    <t>281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</si>
  <si>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"Предупреждение возникновения и распространения заболеваний, опасных для человека и животных" муниципальной программы Пировского муниципального округа "Развитие сельского хозяйства в Пировском муниципальном округе"</t>
  </si>
  <si>
    <t>282</t>
  </si>
  <si>
    <t>286</t>
  </si>
  <si>
    <t>287</t>
  </si>
  <si>
    <t>288</t>
  </si>
  <si>
    <t>Подпрограмма "Организация деятельности по сбору, транспортированию, утилизации, обезвреживанию, захоронению твердых коммунальных отходов на территории Пировского муниципального округа"</t>
  </si>
  <si>
    <t>289</t>
  </si>
  <si>
    <t>Ликвидация мест несанкционированногоразмещения отходов в рамках подпрограммы "Организация деятельности по сбору, транспортированию, утилизации, обезвреживанию, захоронению твердых коммунальных отходов на территории Пировского муниципального округа" муниципальной программы Пировского муниципального округа "Охрана окружающей среды в Пировском муниципальном округе"</t>
  </si>
  <si>
    <t>1210079140</t>
  </si>
  <si>
    <t>ЗДРАВООХРАНЕНИЕ</t>
  </si>
  <si>
    <t>Подпрограмма "Организация и проведение акарицидных обработок мест массового отдыха населения в Пировском муниципальном округе"</t>
  </si>
  <si>
    <t>СОЦИАЛЬНАЯ ПОЛИТИКА</t>
  </si>
  <si>
    <t>Выплаты пенсии за выслугу лет лицам, замещающим должности муниципальной службы</t>
  </si>
  <si>
    <t>2520000000</t>
  </si>
  <si>
    <t>Подпрограмма "Обеспечение жильем молодых семей"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</si>
  <si>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"Обеспечение жильем молодых семей" муниципальной программы Пировского муниципального округа "Молодежь Пировского муниципального округа в 21 веке"</t>
  </si>
  <si>
    <t>Другие вопросы в области социальной политики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</si>
  <si>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в рамках непрограммных расходов</t>
  </si>
  <si>
    <t>Пировский окружной Совет депутатов Пировского муниципального округа Красноярского края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</si>
  <si>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</si>
  <si>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расходы окружного Совета депутатов</t>
  </si>
  <si>
    <t>2200000000</t>
  </si>
  <si>
    <t>2210000000</t>
  </si>
  <si>
    <t>2210000250</t>
  </si>
  <si>
    <t>ОБРАЗОВАНИЕ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</si>
  <si>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"Развитие культуры в Пировском муниципальном округе"</t>
  </si>
  <si>
    <t>0830000620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</si>
  <si>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"Развитие культуры в Пировском муниципальном округе"</t>
  </si>
  <si>
    <t>08300S8400</t>
  </si>
  <si>
    <t>366</t>
  </si>
  <si>
    <t>367</t>
  </si>
  <si>
    <t>368</t>
  </si>
  <si>
    <t>Обеспечение деятельности (оказание услуг) подведомственных учреждений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</t>
  </si>
  <si>
    <t>0710000620</t>
  </si>
  <si>
    <t>373</t>
  </si>
  <si>
    <t>Проведение мероприятий для детей и молодежи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</t>
  </si>
  <si>
    <t>374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</si>
  <si>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</t>
  </si>
  <si>
    <t>0710077440</t>
  </si>
  <si>
    <t>Субсидии бюджетам муниципальных образований на поддержку деятельности муниципальных молодежных центров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</t>
  </si>
  <si>
    <t>Подпрограмма "Патриотическое воспитание молодежи Пировского муниципального округа"</t>
  </si>
  <si>
    <t>385</t>
  </si>
  <si>
    <t>Организация, проведение, участие в концертах, фестивалях, конкурсах, акциях, форумах, слетах, парадах районного, межрайонного, зонального и краевого уровней в рамках подпрограммы "Патриотическое воспитание молодежи Пировского муниципального округа" муниципальной программы Пировского муниципального округа "Молодежь Пировского муниципального округа в 21 веке"</t>
  </si>
  <si>
    <t>386</t>
  </si>
  <si>
    <t>Мероприятия направленные на создание условий для успешной социализации и эффективной самореализации молодежи Пировского района в рамках подпрограммы "Сельская молодежь - будущее Пировского муниципального округа" муниципальной программы Пировского муниципального округа "Молодеж Пировского муниципального округа в 21 веке"</t>
  </si>
  <si>
    <t>КУЛЬТУРА, КИНЕМАТОГРАФИЯ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</si>
  <si>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Пировского муниципального округа "Развитие культуры в Пировском муниципальном округе"</t>
  </si>
  <si>
    <t>0810000620</t>
  </si>
  <si>
    <t>Обеспечение деятельности (оказание услуг) подведомственных учреждений в рамках подпрограммы "Поддержка искусства и народного творчества" муниципальной программы Пировского муниципального округа "Развитие культуры в Пировском муниципальном округе"</t>
  </si>
  <si>
    <t>0820000620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</si>
  <si>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"Поддержка искусства и народного творчества" муниципальной программы Пировского муниципального округа "Развитие культуры в Пировском муниципальном округе"</t>
  </si>
  <si>
    <t>08200S4760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</si>
  <si>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</si>
  <si>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0830077450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</si>
  <si>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</si>
  <si>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08300L4670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</si>
  <si>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</si>
  <si>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08300L5191</t>
  </si>
  <si>
    <t>Мероприятия направленные на комплектование книжных фондов библиотек муниципальных образований за счет краевого бюджета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"Развитие культуры в Пировском муниципальном округе"</t>
  </si>
  <si>
    <t>423</t>
  </si>
  <si>
    <t>Иные межбюджетные трансферты бюджетам муниципальных образований на создание (реконструкцию) и капитальный ремонт культурно-досуговых учреждений в сельской местности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«Развитие культуры в Пировском муниципальном округе»</t>
  </si>
  <si>
    <t>083A174840</t>
  </si>
  <si>
    <t>424</t>
  </si>
  <si>
    <t>425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</si>
  <si>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"Развитие культуры в Пировском муниципальном округе"</t>
  </si>
  <si>
    <t>Руководство и управление в сфере установленных функций органов местного самоуправления (НСОТ)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"Развитие культуры в Пировском муниципальном округе"</t>
  </si>
  <si>
    <t>ФИЗИЧЕСКАЯ КУЛЬТУРА И СПОРТ</t>
  </si>
  <si>
    <t>Муниципальная программа Пировского муниципального округа "Развитие физической культуры и спорта в Пировском муниципальном округе "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</si>
  <si>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в рамках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</t>
  </si>
  <si>
    <t>0620000620</t>
  </si>
  <si>
    <t>Подпрограмма "Развитие адаптивной физической культуры и спорта"</t>
  </si>
  <si>
    <t>Проведение спортивно-массовых мероприятий в рамках подпрограммы "Развитие адаптивной физической культуры и спорта" муниципальной программы Пировского муниципального округа "Развитие физической культуры и спорта в Пировском муниципальном округе"</t>
  </si>
  <si>
    <t>Подпрограмма "Профилактика правонарушений в Пировском муниципальном округе"</t>
  </si>
  <si>
    <t>0750000000</t>
  </si>
  <si>
    <t>Обеспечение деятельности (оказание услуг) подведомственных учреждений в рамках подпрограммы "Профилактика правонарушений в Пировском муниципальном округе" муниципальной программы Пировского муниципального округа "Молодежь Пировского муниципального округа в 21 веке"</t>
  </si>
  <si>
    <t>0750000620</t>
  </si>
  <si>
    <t>464</t>
  </si>
  <si>
    <t>Массовый спорт</t>
  </si>
  <si>
    <t>1102</t>
  </si>
  <si>
    <t>465</t>
  </si>
  <si>
    <t>Проведение спортивно-массовых мероприятий в рамках подпрограммы "Развитие массовой физической культуры и спорта" муниципальной программы Пировского муниципального округа "Развитие физической культуры и спорта в Пировском муниципальном округе"</t>
  </si>
  <si>
    <t>471</t>
  </si>
  <si>
    <t>472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</si>
  <si>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</t>
  </si>
  <si>
    <t>0620074180</t>
  </si>
  <si>
    <t>Субсидии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</t>
  </si>
  <si>
    <t>06200S4370</t>
  </si>
  <si>
    <t>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</t>
  </si>
  <si>
    <t>06200S8450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</si>
  <si>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организациях, в рамках подпрограммы "Развитие адаптивной физической культуры и спорта" муниципальной программы Пировского муниципального округа "Развитие физической культуры и спорта в Пировском муниципальном округе"</t>
  </si>
  <si>
    <t>06300S4360</t>
  </si>
  <si>
    <t>Отдел образования администрации Пировского муниципального округа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</si>
  <si>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"Развитие образования Пировского муниципального округа"</t>
  </si>
  <si>
    <t>498</t>
  </si>
  <si>
    <t>499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</si>
  <si>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</si>
  <si>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0210008530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</si>
  <si>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</si>
  <si>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Иные межбюджетные трансферты бюджетам муниципальных образований за содействие развитию налогового потенциала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</si>
  <si>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0210077450</t>
  </si>
  <si>
    <t>Субвенции бюджетам муниципальных образований на обеспечение государственных гарантий правреализации прав на получение общедоступного и бесплатного начальногообщего, основного общего, среднего общего образования, в муниципальных общеобразовательных организациях 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</si>
  <si>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</si>
  <si>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Субсидии бюджетам муниципальных образований на реализацию мероприятий по модернизации школьных систем образования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</si>
  <si>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02100L7502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</si>
  <si>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</si>
  <si>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02100S5590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</si>
  <si>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</si>
  <si>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«Господдержка детей-сирот, расширение практики применения семейных форм воспитания» муниципальной программы Пировского муниципального округа «Развитие образования Пировского муниципального округа»</t>
  </si>
  <si>
    <t>Подпрограмма «Обеспечение реализации муниципальной программы и прочие мероприятия»</t>
  </si>
  <si>
    <t>Проведение конкурсов, фестивалей, конференций в рамках подпрограммы "Безопасность дорожного движения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</si>
  <si>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</si>
  <si>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Руководство и управление в сфере установленных функций органов местного самоуправления (НСОТ)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</si>
  <si>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</si>
  <si>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</si>
  <si>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</si>
  <si>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</si>
  <si>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Подпрограмма "Управление муниципальным долгом Пировского муниципального округа"</t>
  </si>
  <si>
    <t>0120000000</t>
  </si>
  <si>
    <t>Расходы на обслуживание муниципального долга в рамках подпрограммы "Управление муниципальным долгом Пировского муниципального округа" муниципальной программы Пировского муниципального округа «Управление муниципальными финансами»</t>
  </si>
  <si>
    <t>0120000003</t>
  </si>
  <si>
    <t>Обслуживание государственного (муниципального) долга</t>
  </si>
  <si>
    <t>Обслуживание муниципального долга</t>
  </si>
  <si>
    <t>ВСЕГО:</t>
  </si>
  <si>
    <t>Утверждено  Решением о бюджете</t>
  </si>
  <si>
    <t>Приложение 4</t>
  </si>
  <si>
    <t>Ведомственная структура расходов Пировского муниципального округа за 2022 год</t>
  </si>
  <si>
    <t>(тыс. рублей)</t>
  </si>
  <si>
    <t>к Решению окружного Совета депутатов "Об исполнении окружного бюджета за 2022 год"                                                от            №</t>
  </si>
  <si>
    <t>Работа с одаренными детьми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</si>
  <si>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0210000810</t>
  </si>
  <si>
    <t>Премии и гранты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</si>
</sst>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 applyProtection="1"/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49" fontId="0" fillId="0" borderId="6" xfId="0" applyNumberFormat="1" applyFont="1" applyBorder="1" applyAlignment="1" applyProtection="1"/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/>
    </xf>
    <xf numFmtId="49" fontId="7" fillId="0" borderId="2" xfId="0" applyNumberFormat="1" applyFont="1" applyBorder="1" applyAlignment="1" applyProtection="1">
      <alignment horizontal="center" vertical="top" wrapText="1"/>
    </xf>
    <xf numFmtId="49" fontId="7" fillId="0" borderId="2" xfId="0" applyNumberFormat="1" applyFont="1" applyBorder="1" applyAlignment="1" applyProtection="1">
      <alignment horizontal="left" vertical="top" wrapText="1"/>
    </xf>
    <xf numFmtId="4" fontId="7" fillId="0" borderId="2" xfId="0" applyNumberFormat="1" applyFont="1" applyBorder="1" applyAlignment="1" applyProtection="1">
      <alignment horizontal="righ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" fontId="6" fillId="0" borderId="8" xfId="0" applyNumberFormat="1" applyFont="1" applyBorder="1" applyAlignment="1" applyProtection="1">
      <alignment horizontal="right" vertical="top" wrapText="1"/>
    </xf>
    <xf numFmtId="164" fontId="7" fillId="0" borderId="2" xfId="0" applyNumberFormat="1" applyFont="1" applyBorder="1" applyAlignment="1" applyProtection="1">
      <alignment horizontal="left" vertical="top" wrapText="1"/>
    </xf>
    <xf numFmtId="49" fontId="1" fillId="0" borderId="2" xfId="0" applyNumberFormat="1" applyFont="1" applyBorder="1" applyAlignment="1" applyProtection="1">
      <alignment horizontal="center"/>
    </xf>
    <xf numFmtId="49" fontId="1" fillId="0" borderId="2" xfId="0" applyNumberFormat="1" applyFont="1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center" wrapText="1"/>
    </xf>
    <xf numFmtId="4" fontId="1" fillId="0" borderId="2" xfId="0" applyNumberFormat="1" applyFont="1" applyBorder="1" applyAlignment="1" applyProtection="1">
      <alignment horizontal="right" wrapText="1"/>
    </xf>
    <xf numFmtId="0" fontId="9" fillId="0" borderId="0" xfId="0" applyFont="1"/>
    <xf numFmtId="0" fontId="9" fillId="0" borderId="0" xfId="0" applyFont="1" applyAlignment="1">
      <alignment horizontal="center" wrapText="1"/>
    </xf>
    <xf numFmtId="49" fontId="10" fillId="0" borderId="2" xfId="0" applyNumberFormat="1" applyFont="1" applyBorder="1" applyAlignment="1" applyProtection="1">
      <alignment horizontal="center" vertical="top" wrapText="1"/>
    </xf>
    <xf numFmtId="49" fontId="10" fillId="0" borderId="2" xfId="0" applyNumberFormat="1" applyFont="1" applyBorder="1" applyAlignment="1" applyProtection="1">
      <alignment horizontal="left" vertical="top" wrapText="1"/>
    </xf>
    <xf numFmtId="4" fontId="10" fillId="0" borderId="2" xfId="0" applyNumberFormat="1" applyFont="1" applyBorder="1" applyAlignment="1" applyProtection="1">
      <alignment horizontal="right" vertical="top" wrapText="1"/>
    </xf>
    <xf numFmtId="164" fontId="10" fillId="0" borderId="2" xfId="0" applyNumberFormat="1" applyFont="1" applyBorder="1" applyAlignment="1" applyProtection="1">
      <alignment horizontal="left" vertical="top" wrapText="1"/>
    </xf>
    <xf numFmtId="49" fontId="10" fillId="0" borderId="8" xfId="0" applyNumberFormat="1" applyFont="1" applyBorder="1" applyAlignment="1" applyProtection="1">
      <alignment horizontal="center" vertical="top" wrapText="1"/>
    </xf>
    <xf numFmtId="49" fontId="10" fillId="0" borderId="8" xfId="0" applyNumberFormat="1" applyFont="1" applyBorder="1" applyAlignment="1" applyProtection="1">
      <alignment horizontal="left" vertical="top" wrapText="1"/>
    </xf>
    <xf numFmtId="4" fontId="10" fillId="0" borderId="8" xfId="0" applyNumberFormat="1" applyFont="1" applyBorder="1" applyAlignment="1" applyProtection="1">
      <alignment horizontal="right" vertical="top" wrapText="1"/>
    </xf>
    <xf numFmtId="49" fontId="11" fillId="0" borderId="8" xfId="0" applyNumberFormat="1" applyFont="1" applyBorder="1" applyAlignment="1" applyProtection="1">
      <alignment horizontal="center" vertical="top" wrapText="1"/>
    </xf>
    <xf numFmtId="49" fontId="11" fillId="0" borderId="8" xfId="0" applyNumberFormat="1" applyFont="1" applyBorder="1" applyAlignment="1" applyProtection="1">
      <alignment horizontal="left" vertical="top" wrapText="1"/>
    </xf>
    <xf numFmtId="4" fontId="11" fillId="0" borderId="8" xfId="0" applyNumberFormat="1" applyFont="1" applyBorder="1" applyAlignment="1" applyProtection="1">
      <alignment horizontal="right" vertical="top" wrapText="1"/>
    </xf>
    <xf numFmtId="49" fontId="11" fillId="0" borderId="2" xfId="0" applyNumberFormat="1" applyFont="1" applyBorder="1" applyAlignment="1" applyProtection="1">
      <alignment horizontal="center" vertical="top" wrapText="1"/>
    </xf>
    <xf numFmtId="49" fontId="11" fillId="0" borderId="2" xfId="0" applyNumberFormat="1" applyFont="1" applyBorder="1" applyAlignment="1" applyProtection="1">
      <alignment horizontal="left"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164" fontId="11" fillId="0" borderId="2" xfId="0" applyNumberFormat="1" applyFont="1" applyBorder="1" applyAlignment="1" applyProtection="1">
      <alignment horizontal="left" vertical="top" wrapText="1"/>
    </xf>
    <xf numFmtId="49" fontId="12" fillId="0" borderId="8" xfId="0" applyNumberFormat="1" applyFont="1" applyBorder="1" applyAlignment="1" applyProtection="1">
      <alignment horizontal="center" vertical="top" wrapText="1"/>
    </xf>
    <xf numFmtId="49" fontId="12" fillId="0" borderId="8" xfId="0" applyNumberFormat="1" applyFont="1" applyBorder="1" applyAlignment="1" applyProtection="1">
      <alignment horizontal="left" vertical="top" wrapText="1"/>
    </xf>
    <xf numFmtId="4" fontId="12" fillId="0" borderId="8" xfId="0" applyNumberFormat="1" applyFont="1" applyBorder="1" applyAlignment="1" applyProtection="1">
      <alignment horizontal="right" vertical="top" wrapText="1"/>
    </xf>
    <xf numFmtId="49" fontId="7" fillId="2" borderId="2" xfId="0" applyNumberFormat="1" applyFont="1" applyFill="1" applyBorder="1" applyAlignment="1" applyProtection="1">
      <alignment horizontal="center" vertical="top" wrapText="1"/>
    </xf>
    <xf numFmtId="49" fontId="7" fillId="2" borderId="2" xfId="0" applyNumberFormat="1" applyFont="1" applyFill="1" applyBorder="1" applyAlignment="1" applyProtection="1">
      <alignment horizontal="left" vertical="top" wrapText="1"/>
    </xf>
    <xf numFmtId="4" fontId="7" fillId="2" borderId="2" xfId="0" applyNumberFormat="1" applyFont="1" applyFill="1" applyBorder="1" applyAlignment="1" applyProtection="1">
      <alignment horizontal="right" vertical="top" wrapText="1"/>
    </xf>
    <xf numFmtId="4" fontId="10" fillId="2" borderId="2" xfId="0" applyNumberFormat="1" applyFont="1" applyFill="1" applyBorder="1" applyAlignment="1" applyProtection="1">
      <alignment horizontal="right" vertical="top" wrapText="1"/>
    </xf>
    <xf numFmtId="49" fontId="13" fillId="0" borderId="2" xfId="0" applyNumberFormat="1" applyFont="1" applyBorder="1" applyAlignment="1" applyProtection="1">
      <alignment horizontal="center" vertical="top" wrapText="1"/>
    </xf>
    <xf numFmtId="4" fontId="13" fillId="0" borderId="2" xfId="0" applyNumberFormat="1" applyFont="1" applyBorder="1" applyAlignment="1" applyProtection="1">
      <alignment horizontal="right" vertical="top" wrapText="1"/>
    </xf>
    <xf numFmtId="49" fontId="13" fillId="0" borderId="2" xfId="0" applyNumberFormat="1" applyFont="1" applyBorder="1" applyAlignment="1" applyProtection="1">
      <alignment horizontal="left" vertical="top" wrapText="1"/>
    </xf>
    <xf numFmtId="49" fontId="13" fillId="2" borderId="8" xfId="0" applyNumberFormat="1" applyFont="1" applyFill="1" applyBorder="1" applyAlignment="1" applyProtection="1">
      <alignment horizontal="center" vertical="top" wrapText="1"/>
    </xf>
    <xf numFmtId="49" fontId="13" fillId="2" borderId="8" xfId="0" applyNumberFormat="1" applyFont="1" applyFill="1" applyBorder="1" applyAlignment="1" applyProtection="1">
      <alignment horizontal="left" vertical="top" wrapText="1"/>
    </xf>
    <xf numFmtId="4" fontId="13" fillId="2" borderId="8" xfId="0" applyNumberFormat="1" applyFont="1" applyFill="1" applyBorder="1" applyAlignment="1" applyProtection="1">
      <alignment horizontal="right" vertical="top" wrapText="1"/>
    </xf>
    <xf numFmtId="4" fontId="13" fillId="2" borderId="2" xfId="0" applyNumberFormat="1" applyFont="1" applyFill="1" applyBorder="1" applyAlignment="1" applyProtection="1">
      <alignment horizontal="right" vertical="top" wrapText="1"/>
    </xf>
    <xf numFmtId="4" fontId="6" fillId="0" borderId="2" xfId="0" applyNumberFormat="1" applyFont="1" applyBorder="1" applyAlignment="1" applyProtection="1">
      <alignment horizontal="right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164" fontId="6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left" vertical="top" wrapText="1"/>
    </xf>
    <xf numFmtId="4" fontId="1" fillId="0" borderId="2" xfId="0" applyNumberFormat="1" applyFont="1" applyBorder="1" applyAlignment="1" applyProtection="1">
      <alignment horizontal="right" vertical="top" wrapText="1"/>
    </xf>
    <xf numFmtId="49" fontId="1" fillId="0" borderId="8" xfId="0" applyNumberFormat="1" applyFont="1" applyBorder="1" applyAlignment="1" applyProtection="1">
      <alignment horizontal="center" vertical="top" wrapText="1"/>
    </xf>
    <xf numFmtId="49" fontId="1" fillId="0" borderId="8" xfId="0" applyNumberFormat="1" applyFont="1" applyBorder="1" applyAlignment="1" applyProtection="1">
      <alignment horizontal="left" vertical="top" wrapText="1"/>
    </xf>
    <xf numFmtId="4" fontId="1" fillId="0" borderId="8" xfId="0" applyNumberFormat="1" applyFont="1" applyBorder="1" applyAlignment="1" applyProtection="1">
      <alignment horizontal="right" vertical="top" wrapText="1"/>
    </xf>
    <xf numFmtId="49" fontId="7" fillId="0" borderId="8" xfId="0" applyNumberFormat="1" applyFont="1" applyBorder="1" applyAlignment="1" applyProtection="1">
      <alignment horizontal="center" vertical="top" wrapText="1"/>
    </xf>
    <xf numFmtId="49" fontId="7" fillId="0" borderId="8" xfId="0" applyNumberFormat="1" applyFont="1" applyBorder="1" applyAlignment="1" applyProtection="1">
      <alignment horizontal="left" vertical="top" wrapText="1"/>
    </xf>
    <xf numFmtId="4" fontId="7" fillId="0" borderId="8" xfId="0" applyNumberFormat="1" applyFont="1" applyBorder="1" applyAlignment="1" applyProtection="1">
      <alignment horizontal="right" vertical="top" wrapText="1"/>
    </xf>
    <xf numFmtId="4" fontId="6" fillId="2" borderId="2" xfId="0" applyNumberFormat="1" applyFont="1" applyFill="1" applyBorder="1" applyAlignment="1" applyProtection="1">
      <alignment horizontal="right" vertical="top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wrapText="1"/>
    </xf>
    <xf numFmtId="0" fontId="9" fillId="0" borderId="0" xfId="0" applyFont="1" applyAlignment="1">
      <alignment horizontal="center" wrapText="1"/>
    </xf>
    <xf numFmtId="0" fontId="4" fillId="0" borderId="0" xfId="0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7"/>
  <sheetViews>
    <sheetView tabSelected="1" view="pageBreakPreview" topLeftCell="A630" zoomScaleNormal="100" zoomScaleSheetLayoutView="100" workbookViewId="0">
      <selection activeCell="H27" sqref="H27"/>
    </sheetView>
  </sheetViews>
  <sheetFormatPr defaultRowHeight="15" x14ac:dyDescent="0.25"/>
  <cols>
    <col min="1" max="1" width="10.7109375" customWidth="1"/>
    <col min="2" max="2" width="40.7109375" customWidth="1"/>
    <col min="3" max="4" width="10.7109375" customWidth="1"/>
    <col min="5" max="5" width="20.7109375" customWidth="1"/>
    <col min="6" max="6" width="10.7109375" customWidth="1"/>
    <col min="7" max="9" width="15.7109375" customWidth="1"/>
    <col min="10" max="10" width="8.85546875" customWidth="1"/>
    <col min="257" max="257" width="10.7109375" customWidth="1"/>
    <col min="258" max="258" width="40.7109375" customWidth="1"/>
    <col min="259" max="260" width="10.7109375" customWidth="1"/>
    <col min="261" max="261" width="20.7109375" customWidth="1"/>
    <col min="262" max="262" width="10.7109375" customWidth="1"/>
    <col min="263" max="265" width="15.7109375" customWidth="1"/>
    <col min="266" max="266" width="8.85546875" customWidth="1"/>
    <col min="513" max="513" width="10.7109375" customWidth="1"/>
    <col min="514" max="514" width="40.7109375" customWidth="1"/>
    <col min="515" max="516" width="10.7109375" customWidth="1"/>
    <col min="517" max="517" width="20.7109375" customWidth="1"/>
    <col min="518" max="518" width="10.7109375" customWidth="1"/>
    <col min="519" max="521" width="15.7109375" customWidth="1"/>
    <col min="522" max="522" width="8.85546875" customWidth="1"/>
    <col min="769" max="769" width="10.7109375" customWidth="1"/>
    <col min="770" max="770" width="40.7109375" customWidth="1"/>
    <col min="771" max="772" width="10.7109375" customWidth="1"/>
    <col min="773" max="773" width="20.7109375" customWidth="1"/>
    <col min="774" max="774" width="10.7109375" customWidth="1"/>
    <col min="775" max="777" width="15.7109375" customWidth="1"/>
    <col min="778" max="778" width="8.85546875" customWidth="1"/>
    <col min="1025" max="1025" width="10.7109375" customWidth="1"/>
    <col min="1026" max="1026" width="40.7109375" customWidth="1"/>
    <col min="1027" max="1028" width="10.7109375" customWidth="1"/>
    <col min="1029" max="1029" width="20.7109375" customWidth="1"/>
    <col min="1030" max="1030" width="10.7109375" customWidth="1"/>
    <col min="1031" max="1033" width="15.7109375" customWidth="1"/>
    <col min="1034" max="1034" width="8.85546875" customWidth="1"/>
    <col min="1281" max="1281" width="10.7109375" customWidth="1"/>
    <col min="1282" max="1282" width="40.7109375" customWidth="1"/>
    <col min="1283" max="1284" width="10.7109375" customWidth="1"/>
    <col min="1285" max="1285" width="20.7109375" customWidth="1"/>
    <col min="1286" max="1286" width="10.7109375" customWidth="1"/>
    <col min="1287" max="1289" width="15.7109375" customWidth="1"/>
    <col min="1290" max="1290" width="8.85546875" customWidth="1"/>
    <col min="1537" max="1537" width="10.7109375" customWidth="1"/>
    <col min="1538" max="1538" width="40.7109375" customWidth="1"/>
    <col min="1539" max="1540" width="10.7109375" customWidth="1"/>
    <col min="1541" max="1541" width="20.7109375" customWidth="1"/>
    <col min="1542" max="1542" width="10.7109375" customWidth="1"/>
    <col min="1543" max="1545" width="15.7109375" customWidth="1"/>
    <col min="1546" max="1546" width="8.85546875" customWidth="1"/>
    <col min="1793" max="1793" width="10.7109375" customWidth="1"/>
    <col min="1794" max="1794" width="40.7109375" customWidth="1"/>
    <col min="1795" max="1796" width="10.7109375" customWidth="1"/>
    <col min="1797" max="1797" width="20.7109375" customWidth="1"/>
    <col min="1798" max="1798" width="10.7109375" customWidth="1"/>
    <col min="1799" max="1801" width="15.7109375" customWidth="1"/>
    <col min="1802" max="1802" width="8.85546875" customWidth="1"/>
    <col min="2049" max="2049" width="10.7109375" customWidth="1"/>
    <col min="2050" max="2050" width="40.7109375" customWidth="1"/>
    <col min="2051" max="2052" width="10.7109375" customWidth="1"/>
    <col min="2053" max="2053" width="20.7109375" customWidth="1"/>
    <col min="2054" max="2054" width="10.7109375" customWidth="1"/>
    <col min="2055" max="2057" width="15.7109375" customWidth="1"/>
    <col min="2058" max="2058" width="8.85546875" customWidth="1"/>
    <col min="2305" max="2305" width="10.7109375" customWidth="1"/>
    <col min="2306" max="2306" width="40.7109375" customWidth="1"/>
    <col min="2307" max="2308" width="10.7109375" customWidth="1"/>
    <col min="2309" max="2309" width="20.7109375" customWidth="1"/>
    <col min="2310" max="2310" width="10.7109375" customWidth="1"/>
    <col min="2311" max="2313" width="15.7109375" customWidth="1"/>
    <col min="2314" max="2314" width="8.85546875" customWidth="1"/>
    <col min="2561" max="2561" width="10.7109375" customWidth="1"/>
    <col min="2562" max="2562" width="40.7109375" customWidth="1"/>
    <col min="2563" max="2564" width="10.7109375" customWidth="1"/>
    <col min="2565" max="2565" width="20.7109375" customWidth="1"/>
    <col min="2566" max="2566" width="10.7109375" customWidth="1"/>
    <col min="2567" max="2569" width="15.7109375" customWidth="1"/>
    <col min="2570" max="2570" width="8.85546875" customWidth="1"/>
    <col min="2817" max="2817" width="10.7109375" customWidth="1"/>
    <col min="2818" max="2818" width="40.7109375" customWidth="1"/>
    <col min="2819" max="2820" width="10.7109375" customWidth="1"/>
    <col min="2821" max="2821" width="20.7109375" customWidth="1"/>
    <col min="2822" max="2822" width="10.7109375" customWidth="1"/>
    <col min="2823" max="2825" width="15.7109375" customWidth="1"/>
    <col min="2826" max="2826" width="8.85546875" customWidth="1"/>
    <col min="3073" max="3073" width="10.7109375" customWidth="1"/>
    <col min="3074" max="3074" width="40.7109375" customWidth="1"/>
    <col min="3075" max="3076" width="10.7109375" customWidth="1"/>
    <col min="3077" max="3077" width="20.7109375" customWidth="1"/>
    <col min="3078" max="3078" width="10.7109375" customWidth="1"/>
    <col min="3079" max="3081" width="15.7109375" customWidth="1"/>
    <col min="3082" max="3082" width="8.85546875" customWidth="1"/>
    <col min="3329" max="3329" width="10.7109375" customWidth="1"/>
    <col min="3330" max="3330" width="40.7109375" customWidth="1"/>
    <col min="3331" max="3332" width="10.7109375" customWidth="1"/>
    <col min="3333" max="3333" width="20.7109375" customWidth="1"/>
    <col min="3334" max="3334" width="10.7109375" customWidth="1"/>
    <col min="3335" max="3337" width="15.7109375" customWidth="1"/>
    <col min="3338" max="3338" width="8.85546875" customWidth="1"/>
    <col min="3585" max="3585" width="10.7109375" customWidth="1"/>
    <col min="3586" max="3586" width="40.7109375" customWidth="1"/>
    <col min="3587" max="3588" width="10.7109375" customWidth="1"/>
    <col min="3589" max="3589" width="20.7109375" customWidth="1"/>
    <col min="3590" max="3590" width="10.7109375" customWidth="1"/>
    <col min="3591" max="3593" width="15.7109375" customWidth="1"/>
    <col min="3594" max="3594" width="8.85546875" customWidth="1"/>
    <col min="3841" max="3841" width="10.7109375" customWidth="1"/>
    <col min="3842" max="3842" width="40.7109375" customWidth="1"/>
    <col min="3843" max="3844" width="10.7109375" customWidth="1"/>
    <col min="3845" max="3845" width="20.7109375" customWidth="1"/>
    <col min="3846" max="3846" width="10.7109375" customWidth="1"/>
    <col min="3847" max="3849" width="15.7109375" customWidth="1"/>
    <col min="3850" max="3850" width="8.85546875" customWidth="1"/>
    <col min="4097" max="4097" width="10.7109375" customWidth="1"/>
    <col min="4098" max="4098" width="40.7109375" customWidth="1"/>
    <col min="4099" max="4100" width="10.7109375" customWidth="1"/>
    <col min="4101" max="4101" width="20.7109375" customWidth="1"/>
    <col min="4102" max="4102" width="10.7109375" customWidth="1"/>
    <col min="4103" max="4105" width="15.7109375" customWidth="1"/>
    <col min="4106" max="4106" width="8.85546875" customWidth="1"/>
    <col min="4353" max="4353" width="10.7109375" customWidth="1"/>
    <col min="4354" max="4354" width="40.7109375" customWidth="1"/>
    <col min="4355" max="4356" width="10.7109375" customWidth="1"/>
    <col min="4357" max="4357" width="20.7109375" customWidth="1"/>
    <col min="4358" max="4358" width="10.7109375" customWidth="1"/>
    <col min="4359" max="4361" width="15.7109375" customWidth="1"/>
    <col min="4362" max="4362" width="8.85546875" customWidth="1"/>
    <col min="4609" max="4609" width="10.7109375" customWidth="1"/>
    <col min="4610" max="4610" width="40.7109375" customWidth="1"/>
    <col min="4611" max="4612" width="10.7109375" customWidth="1"/>
    <col min="4613" max="4613" width="20.7109375" customWidth="1"/>
    <col min="4614" max="4614" width="10.7109375" customWidth="1"/>
    <col min="4615" max="4617" width="15.7109375" customWidth="1"/>
    <col min="4618" max="4618" width="8.85546875" customWidth="1"/>
    <col min="4865" max="4865" width="10.7109375" customWidth="1"/>
    <col min="4866" max="4866" width="40.7109375" customWidth="1"/>
    <col min="4867" max="4868" width="10.7109375" customWidth="1"/>
    <col min="4869" max="4869" width="20.7109375" customWidth="1"/>
    <col min="4870" max="4870" width="10.7109375" customWidth="1"/>
    <col min="4871" max="4873" width="15.7109375" customWidth="1"/>
    <col min="4874" max="4874" width="8.85546875" customWidth="1"/>
    <col min="5121" max="5121" width="10.7109375" customWidth="1"/>
    <col min="5122" max="5122" width="40.7109375" customWidth="1"/>
    <col min="5123" max="5124" width="10.7109375" customWidth="1"/>
    <col min="5125" max="5125" width="20.7109375" customWidth="1"/>
    <col min="5126" max="5126" width="10.7109375" customWidth="1"/>
    <col min="5127" max="5129" width="15.7109375" customWidth="1"/>
    <col min="5130" max="5130" width="8.85546875" customWidth="1"/>
    <col min="5377" max="5377" width="10.7109375" customWidth="1"/>
    <col min="5378" max="5378" width="40.7109375" customWidth="1"/>
    <col min="5379" max="5380" width="10.7109375" customWidth="1"/>
    <col min="5381" max="5381" width="20.7109375" customWidth="1"/>
    <col min="5382" max="5382" width="10.7109375" customWidth="1"/>
    <col min="5383" max="5385" width="15.7109375" customWidth="1"/>
    <col min="5386" max="5386" width="8.85546875" customWidth="1"/>
    <col min="5633" max="5633" width="10.7109375" customWidth="1"/>
    <col min="5634" max="5634" width="40.7109375" customWidth="1"/>
    <col min="5635" max="5636" width="10.7109375" customWidth="1"/>
    <col min="5637" max="5637" width="20.7109375" customWidth="1"/>
    <col min="5638" max="5638" width="10.7109375" customWidth="1"/>
    <col min="5639" max="5641" width="15.7109375" customWidth="1"/>
    <col min="5642" max="5642" width="8.85546875" customWidth="1"/>
    <col min="5889" max="5889" width="10.7109375" customWidth="1"/>
    <col min="5890" max="5890" width="40.7109375" customWidth="1"/>
    <col min="5891" max="5892" width="10.7109375" customWidth="1"/>
    <col min="5893" max="5893" width="20.7109375" customWidth="1"/>
    <col min="5894" max="5894" width="10.7109375" customWidth="1"/>
    <col min="5895" max="5897" width="15.7109375" customWidth="1"/>
    <col min="5898" max="5898" width="8.85546875" customWidth="1"/>
    <col min="6145" max="6145" width="10.7109375" customWidth="1"/>
    <col min="6146" max="6146" width="40.7109375" customWidth="1"/>
    <col min="6147" max="6148" width="10.7109375" customWidth="1"/>
    <col min="6149" max="6149" width="20.7109375" customWidth="1"/>
    <col min="6150" max="6150" width="10.7109375" customWidth="1"/>
    <col min="6151" max="6153" width="15.7109375" customWidth="1"/>
    <col min="6154" max="6154" width="8.85546875" customWidth="1"/>
    <col min="6401" max="6401" width="10.7109375" customWidth="1"/>
    <col min="6402" max="6402" width="40.7109375" customWidth="1"/>
    <col min="6403" max="6404" width="10.7109375" customWidth="1"/>
    <col min="6405" max="6405" width="20.7109375" customWidth="1"/>
    <col min="6406" max="6406" width="10.7109375" customWidth="1"/>
    <col min="6407" max="6409" width="15.7109375" customWidth="1"/>
    <col min="6410" max="6410" width="8.85546875" customWidth="1"/>
    <col min="6657" max="6657" width="10.7109375" customWidth="1"/>
    <col min="6658" max="6658" width="40.7109375" customWidth="1"/>
    <col min="6659" max="6660" width="10.7109375" customWidth="1"/>
    <col min="6661" max="6661" width="20.7109375" customWidth="1"/>
    <col min="6662" max="6662" width="10.7109375" customWidth="1"/>
    <col min="6663" max="6665" width="15.7109375" customWidth="1"/>
    <col min="6666" max="6666" width="8.85546875" customWidth="1"/>
    <col min="6913" max="6913" width="10.7109375" customWidth="1"/>
    <col min="6914" max="6914" width="40.7109375" customWidth="1"/>
    <col min="6915" max="6916" width="10.7109375" customWidth="1"/>
    <col min="6917" max="6917" width="20.7109375" customWidth="1"/>
    <col min="6918" max="6918" width="10.7109375" customWidth="1"/>
    <col min="6919" max="6921" width="15.7109375" customWidth="1"/>
    <col min="6922" max="6922" width="8.85546875" customWidth="1"/>
    <col min="7169" max="7169" width="10.7109375" customWidth="1"/>
    <col min="7170" max="7170" width="40.7109375" customWidth="1"/>
    <col min="7171" max="7172" width="10.7109375" customWidth="1"/>
    <col min="7173" max="7173" width="20.7109375" customWidth="1"/>
    <col min="7174" max="7174" width="10.7109375" customWidth="1"/>
    <col min="7175" max="7177" width="15.7109375" customWidth="1"/>
    <col min="7178" max="7178" width="8.85546875" customWidth="1"/>
    <col min="7425" max="7425" width="10.7109375" customWidth="1"/>
    <col min="7426" max="7426" width="40.7109375" customWidth="1"/>
    <col min="7427" max="7428" width="10.7109375" customWidth="1"/>
    <col min="7429" max="7429" width="20.7109375" customWidth="1"/>
    <col min="7430" max="7430" width="10.7109375" customWidth="1"/>
    <col min="7431" max="7433" width="15.7109375" customWidth="1"/>
    <col min="7434" max="7434" width="8.85546875" customWidth="1"/>
    <col min="7681" max="7681" width="10.7109375" customWidth="1"/>
    <col min="7682" max="7682" width="40.7109375" customWidth="1"/>
    <col min="7683" max="7684" width="10.7109375" customWidth="1"/>
    <col min="7685" max="7685" width="20.7109375" customWidth="1"/>
    <col min="7686" max="7686" width="10.7109375" customWidth="1"/>
    <col min="7687" max="7689" width="15.7109375" customWidth="1"/>
    <col min="7690" max="7690" width="8.85546875" customWidth="1"/>
    <col min="7937" max="7937" width="10.7109375" customWidth="1"/>
    <col min="7938" max="7938" width="40.7109375" customWidth="1"/>
    <col min="7939" max="7940" width="10.7109375" customWidth="1"/>
    <col min="7941" max="7941" width="20.7109375" customWidth="1"/>
    <col min="7942" max="7942" width="10.7109375" customWidth="1"/>
    <col min="7943" max="7945" width="15.7109375" customWidth="1"/>
    <col min="7946" max="7946" width="8.85546875" customWidth="1"/>
    <col min="8193" max="8193" width="10.7109375" customWidth="1"/>
    <col min="8194" max="8194" width="40.7109375" customWidth="1"/>
    <col min="8195" max="8196" width="10.7109375" customWidth="1"/>
    <col min="8197" max="8197" width="20.7109375" customWidth="1"/>
    <col min="8198" max="8198" width="10.7109375" customWidth="1"/>
    <col min="8199" max="8201" width="15.7109375" customWidth="1"/>
    <col min="8202" max="8202" width="8.85546875" customWidth="1"/>
    <col min="8449" max="8449" width="10.7109375" customWidth="1"/>
    <col min="8450" max="8450" width="40.7109375" customWidth="1"/>
    <col min="8451" max="8452" width="10.7109375" customWidth="1"/>
    <col min="8453" max="8453" width="20.7109375" customWidth="1"/>
    <col min="8454" max="8454" width="10.7109375" customWidth="1"/>
    <col min="8455" max="8457" width="15.7109375" customWidth="1"/>
    <col min="8458" max="8458" width="8.85546875" customWidth="1"/>
    <col min="8705" max="8705" width="10.7109375" customWidth="1"/>
    <col min="8706" max="8706" width="40.7109375" customWidth="1"/>
    <col min="8707" max="8708" width="10.7109375" customWidth="1"/>
    <col min="8709" max="8709" width="20.7109375" customWidth="1"/>
    <col min="8710" max="8710" width="10.7109375" customWidth="1"/>
    <col min="8711" max="8713" width="15.7109375" customWidth="1"/>
    <col min="8714" max="8714" width="8.85546875" customWidth="1"/>
    <col min="8961" max="8961" width="10.7109375" customWidth="1"/>
    <col min="8962" max="8962" width="40.7109375" customWidth="1"/>
    <col min="8963" max="8964" width="10.7109375" customWidth="1"/>
    <col min="8965" max="8965" width="20.7109375" customWidth="1"/>
    <col min="8966" max="8966" width="10.7109375" customWidth="1"/>
    <col min="8967" max="8969" width="15.7109375" customWidth="1"/>
    <col min="8970" max="8970" width="8.85546875" customWidth="1"/>
    <col min="9217" max="9217" width="10.7109375" customWidth="1"/>
    <col min="9218" max="9218" width="40.7109375" customWidth="1"/>
    <col min="9219" max="9220" width="10.7109375" customWidth="1"/>
    <col min="9221" max="9221" width="20.7109375" customWidth="1"/>
    <col min="9222" max="9222" width="10.7109375" customWidth="1"/>
    <col min="9223" max="9225" width="15.7109375" customWidth="1"/>
    <col min="9226" max="9226" width="8.85546875" customWidth="1"/>
    <col min="9473" max="9473" width="10.7109375" customWidth="1"/>
    <col min="9474" max="9474" width="40.7109375" customWidth="1"/>
    <col min="9475" max="9476" width="10.7109375" customWidth="1"/>
    <col min="9477" max="9477" width="20.7109375" customWidth="1"/>
    <col min="9478" max="9478" width="10.7109375" customWidth="1"/>
    <col min="9479" max="9481" width="15.7109375" customWidth="1"/>
    <col min="9482" max="9482" width="8.85546875" customWidth="1"/>
    <col min="9729" max="9729" width="10.7109375" customWidth="1"/>
    <col min="9730" max="9730" width="40.7109375" customWidth="1"/>
    <col min="9731" max="9732" width="10.7109375" customWidth="1"/>
    <col min="9733" max="9733" width="20.7109375" customWidth="1"/>
    <col min="9734" max="9734" width="10.7109375" customWidth="1"/>
    <col min="9735" max="9737" width="15.7109375" customWidth="1"/>
    <col min="9738" max="9738" width="8.85546875" customWidth="1"/>
    <col min="9985" max="9985" width="10.7109375" customWidth="1"/>
    <col min="9986" max="9986" width="40.7109375" customWidth="1"/>
    <col min="9987" max="9988" width="10.7109375" customWidth="1"/>
    <col min="9989" max="9989" width="20.7109375" customWidth="1"/>
    <col min="9990" max="9990" width="10.7109375" customWidth="1"/>
    <col min="9991" max="9993" width="15.7109375" customWidth="1"/>
    <col min="9994" max="9994" width="8.85546875" customWidth="1"/>
    <col min="10241" max="10241" width="10.7109375" customWidth="1"/>
    <col min="10242" max="10242" width="40.7109375" customWidth="1"/>
    <col min="10243" max="10244" width="10.7109375" customWidth="1"/>
    <col min="10245" max="10245" width="20.7109375" customWidth="1"/>
    <col min="10246" max="10246" width="10.7109375" customWidth="1"/>
    <col min="10247" max="10249" width="15.7109375" customWidth="1"/>
    <col min="10250" max="10250" width="8.85546875" customWidth="1"/>
    <col min="10497" max="10497" width="10.7109375" customWidth="1"/>
    <col min="10498" max="10498" width="40.7109375" customWidth="1"/>
    <col min="10499" max="10500" width="10.7109375" customWidth="1"/>
    <col min="10501" max="10501" width="20.7109375" customWidth="1"/>
    <col min="10502" max="10502" width="10.7109375" customWidth="1"/>
    <col min="10503" max="10505" width="15.7109375" customWidth="1"/>
    <col min="10506" max="10506" width="8.85546875" customWidth="1"/>
    <col min="10753" max="10753" width="10.7109375" customWidth="1"/>
    <col min="10754" max="10754" width="40.7109375" customWidth="1"/>
    <col min="10755" max="10756" width="10.7109375" customWidth="1"/>
    <col min="10757" max="10757" width="20.7109375" customWidth="1"/>
    <col min="10758" max="10758" width="10.7109375" customWidth="1"/>
    <col min="10759" max="10761" width="15.7109375" customWidth="1"/>
    <col min="10762" max="10762" width="8.85546875" customWidth="1"/>
    <col min="11009" max="11009" width="10.7109375" customWidth="1"/>
    <col min="11010" max="11010" width="40.7109375" customWidth="1"/>
    <col min="11011" max="11012" width="10.7109375" customWidth="1"/>
    <col min="11013" max="11013" width="20.7109375" customWidth="1"/>
    <col min="11014" max="11014" width="10.7109375" customWidth="1"/>
    <col min="11015" max="11017" width="15.7109375" customWidth="1"/>
    <col min="11018" max="11018" width="8.85546875" customWidth="1"/>
    <col min="11265" max="11265" width="10.7109375" customWidth="1"/>
    <col min="11266" max="11266" width="40.7109375" customWidth="1"/>
    <col min="11267" max="11268" width="10.7109375" customWidth="1"/>
    <col min="11269" max="11269" width="20.7109375" customWidth="1"/>
    <col min="11270" max="11270" width="10.7109375" customWidth="1"/>
    <col min="11271" max="11273" width="15.7109375" customWidth="1"/>
    <col min="11274" max="11274" width="8.85546875" customWidth="1"/>
    <col min="11521" max="11521" width="10.7109375" customWidth="1"/>
    <col min="11522" max="11522" width="40.7109375" customWidth="1"/>
    <col min="11523" max="11524" width="10.7109375" customWidth="1"/>
    <col min="11525" max="11525" width="20.7109375" customWidth="1"/>
    <col min="11526" max="11526" width="10.7109375" customWidth="1"/>
    <col min="11527" max="11529" width="15.7109375" customWidth="1"/>
    <col min="11530" max="11530" width="8.85546875" customWidth="1"/>
    <col min="11777" max="11777" width="10.7109375" customWidth="1"/>
    <col min="11778" max="11778" width="40.7109375" customWidth="1"/>
    <col min="11779" max="11780" width="10.7109375" customWidth="1"/>
    <col min="11781" max="11781" width="20.7109375" customWidth="1"/>
    <col min="11782" max="11782" width="10.7109375" customWidth="1"/>
    <col min="11783" max="11785" width="15.7109375" customWidth="1"/>
    <col min="11786" max="11786" width="8.85546875" customWidth="1"/>
    <col min="12033" max="12033" width="10.7109375" customWidth="1"/>
    <col min="12034" max="12034" width="40.7109375" customWidth="1"/>
    <col min="12035" max="12036" width="10.7109375" customWidth="1"/>
    <col min="12037" max="12037" width="20.7109375" customWidth="1"/>
    <col min="12038" max="12038" width="10.7109375" customWidth="1"/>
    <col min="12039" max="12041" width="15.7109375" customWidth="1"/>
    <col min="12042" max="12042" width="8.85546875" customWidth="1"/>
    <col min="12289" max="12289" width="10.7109375" customWidth="1"/>
    <col min="12290" max="12290" width="40.7109375" customWidth="1"/>
    <col min="12291" max="12292" width="10.7109375" customWidth="1"/>
    <col min="12293" max="12293" width="20.7109375" customWidth="1"/>
    <col min="12294" max="12294" width="10.7109375" customWidth="1"/>
    <col min="12295" max="12297" width="15.7109375" customWidth="1"/>
    <col min="12298" max="12298" width="8.85546875" customWidth="1"/>
    <col min="12545" max="12545" width="10.7109375" customWidth="1"/>
    <col min="12546" max="12546" width="40.7109375" customWidth="1"/>
    <col min="12547" max="12548" width="10.7109375" customWidth="1"/>
    <col min="12549" max="12549" width="20.7109375" customWidth="1"/>
    <col min="12550" max="12550" width="10.7109375" customWidth="1"/>
    <col min="12551" max="12553" width="15.7109375" customWidth="1"/>
    <col min="12554" max="12554" width="8.85546875" customWidth="1"/>
    <col min="12801" max="12801" width="10.7109375" customWidth="1"/>
    <col min="12802" max="12802" width="40.7109375" customWidth="1"/>
    <col min="12803" max="12804" width="10.7109375" customWidth="1"/>
    <col min="12805" max="12805" width="20.7109375" customWidth="1"/>
    <col min="12806" max="12806" width="10.7109375" customWidth="1"/>
    <col min="12807" max="12809" width="15.7109375" customWidth="1"/>
    <col min="12810" max="12810" width="8.85546875" customWidth="1"/>
    <col min="13057" max="13057" width="10.7109375" customWidth="1"/>
    <col min="13058" max="13058" width="40.7109375" customWidth="1"/>
    <col min="13059" max="13060" width="10.7109375" customWidth="1"/>
    <col min="13061" max="13061" width="20.7109375" customWidth="1"/>
    <col min="13062" max="13062" width="10.7109375" customWidth="1"/>
    <col min="13063" max="13065" width="15.7109375" customWidth="1"/>
    <col min="13066" max="13066" width="8.85546875" customWidth="1"/>
    <col min="13313" max="13313" width="10.7109375" customWidth="1"/>
    <col min="13314" max="13314" width="40.7109375" customWidth="1"/>
    <col min="13315" max="13316" width="10.7109375" customWidth="1"/>
    <col min="13317" max="13317" width="20.7109375" customWidth="1"/>
    <col min="13318" max="13318" width="10.7109375" customWidth="1"/>
    <col min="13319" max="13321" width="15.7109375" customWidth="1"/>
    <col min="13322" max="13322" width="8.85546875" customWidth="1"/>
    <col min="13569" max="13569" width="10.7109375" customWidth="1"/>
    <col min="13570" max="13570" width="40.7109375" customWidth="1"/>
    <col min="13571" max="13572" width="10.7109375" customWidth="1"/>
    <col min="13573" max="13573" width="20.7109375" customWidth="1"/>
    <col min="13574" max="13574" width="10.7109375" customWidth="1"/>
    <col min="13575" max="13577" width="15.7109375" customWidth="1"/>
    <col min="13578" max="13578" width="8.85546875" customWidth="1"/>
    <col min="13825" max="13825" width="10.7109375" customWidth="1"/>
    <col min="13826" max="13826" width="40.7109375" customWidth="1"/>
    <col min="13827" max="13828" width="10.7109375" customWidth="1"/>
    <col min="13829" max="13829" width="20.7109375" customWidth="1"/>
    <col min="13830" max="13830" width="10.7109375" customWidth="1"/>
    <col min="13831" max="13833" width="15.7109375" customWidth="1"/>
    <col min="13834" max="13834" width="8.85546875" customWidth="1"/>
    <col min="14081" max="14081" width="10.7109375" customWidth="1"/>
    <col min="14082" max="14082" width="40.7109375" customWidth="1"/>
    <col min="14083" max="14084" width="10.7109375" customWidth="1"/>
    <col min="14085" max="14085" width="20.7109375" customWidth="1"/>
    <col min="14086" max="14086" width="10.7109375" customWidth="1"/>
    <col min="14087" max="14089" width="15.7109375" customWidth="1"/>
    <col min="14090" max="14090" width="8.85546875" customWidth="1"/>
    <col min="14337" max="14337" width="10.7109375" customWidth="1"/>
    <col min="14338" max="14338" width="40.7109375" customWidth="1"/>
    <col min="14339" max="14340" width="10.7109375" customWidth="1"/>
    <col min="14341" max="14341" width="20.7109375" customWidth="1"/>
    <col min="14342" max="14342" width="10.7109375" customWidth="1"/>
    <col min="14343" max="14345" width="15.7109375" customWidth="1"/>
    <col min="14346" max="14346" width="8.85546875" customWidth="1"/>
    <col min="14593" max="14593" width="10.7109375" customWidth="1"/>
    <col min="14594" max="14594" width="40.7109375" customWidth="1"/>
    <col min="14595" max="14596" width="10.7109375" customWidth="1"/>
    <col min="14597" max="14597" width="20.7109375" customWidth="1"/>
    <col min="14598" max="14598" width="10.7109375" customWidth="1"/>
    <col min="14599" max="14601" width="15.7109375" customWidth="1"/>
    <col min="14602" max="14602" width="8.85546875" customWidth="1"/>
    <col min="14849" max="14849" width="10.7109375" customWidth="1"/>
    <col min="14850" max="14850" width="40.7109375" customWidth="1"/>
    <col min="14851" max="14852" width="10.7109375" customWidth="1"/>
    <col min="14853" max="14853" width="20.7109375" customWidth="1"/>
    <col min="14854" max="14854" width="10.7109375" customWidth="1"/>
    <col min="14855" max="14857" width="15.7109375" customWidth="1"/>
    <col min="14858" max="14858" width="8.85546875" customWidth="1"/>
    <col min="15105" max="15105" width="10.7109375" customWidth="1"/>
    <col min="15106" max="15106" width="40.7109375" customWidth="1"/>
    <col min="15107" max="15108" width="10.7109375" customWidth="1"/>
    <col min="15109" max="15109" width="20.7109375" customWidth="1"/>
    <col min="15110" max="15110" width="10.7109375" customWidth="1"/>
    <col min="15111" max="15113" width="15.7109375" customWidth="1"/>
    <col min="15114" max="15114" width="8.85546875" customWidth="1"/>
    <col min="15361" max="15361" width="10.7109375" customWidth="1"/>
    <col min="15362" max="15362" width="40.7109375" customWidth="1"/>
    <col min="15363" max="15364" width="10.7109375" customWidth="1"/>
    <col min="15365" max="15365" width="20.7109375" customWidth="1"/>
    <col min="15366" max="15366" width="10.7109375" customWidth="1"/>
    <col min="15367" max="15369" width="15.7109375" customWidth="1"/>
    <col min="15370" max="15370" width="8.85546875" customWidth="1"/>
    <col min="15617" max="15617" width="10.7109375" customWidth="1"/>
    <col min="15618" max="15618" width="40.7109375" customWidth="1"/>
    <col min="15619" max="15620" width="10.7109375" customWidth="1"/>
    <col min="15621" max="15621" width="20.7109375" customWidth="1"/>
    <col min="15622" max="15622" width="10.7109375" customWidth="1"/>
    <col min="15623" max="15625" width="15.7109375" customWidth="1"/>
    <col min="15626" max="15626" width="8.85546875" customWidth="1"/>
    <col min="15873" max="15873" width="10.7109375" customWidth="1"/>
    <col min="15874" max="15874" width="40.7109375" customWidth="1"/>
    <col min="15875" max="15876" width="10.7109375" customWidth="1"/>
    <col min="15877" max="15877" width="20.7109375" customWidth="1"/>
    <col min="15878" max="15878" width="10.7109375" customWidth="1"/>
    <col min="15879" max="15881" width="15.7109375" customWidth="1"/>
    <col min="15882" max="15882" width="8.85546875" customWidth="1"/>
    <col min="16129" max="16129" width="10.7109375" customWidth="1"/>
    <col min="16130" max="16130" width="40.7109375" customWidth="1"/>
    <col min="16131" max="16132" width="10.7109375" customWidth="1"/>
    <col min="16133" max="16133" width="20.7109375" customWidth="1"/>
    <col min="16134" max="16134" width="10.7109375" customWidth="1"/>
    <col min="16135" max="16137" width="15.7109375" customWidth="1"/>
    <col min="16138" max="16138" width="8.85546875" customWidth="1"/>
  </cols>
  <sheetData>
    <row r="1" spans="1:10" x14ac:dyDescent="0.25">
      <c r="A1" s="1"/>
      <c r="B1" s="2"/>
      <c r="C1" s="3"/>
      <c r="D1" s="3"/>
      <c r="E1" s="3"/>
      <c r="F1" s="3"/>
      <c r="G1" s="3"/>
      <c r="H1" s="3"/>
    </row>
    <row r="2" spans="1:10" x14ac:dyDescent="0.25">
      <c r="A2" s="4"/>
      <c r="C2" s="5"/>
      <c r="D2" s="5"/>
      <c r="E2" s="5"/>
      <c r="F2" s="5"/>
      <c r="G2" s="5"/>
      <c r="H2" s="65" t="s">
        <v>1094</v>
      </c>
      <c r="I2" s="65"/>
    </row>
    <row r="4" spans="1:10" ht="35.25" customHeight="1" x14ac:dyDescent="0.25">
      <c r="G4" s="67" t="s">
        <v>1097</v>
      </c>
      <c r="H4" s="67"/>
      <c r="I4" s="67"/>
    </row>
    <row r="5" spans="1:10" ht="19.5" customHeight="1" x14ac:dyDescent="0.25">
      <c r="G5" s="22"/>
      <c r="H5" s="22"/>
      <c r="I5" s="22"/>
    </row>
    <row r="6" spans="1:10" ht="15.75" customHeight="1" x14ac:dyDescent="0.25">
      <c r="A6" s="66" t="s">
        <v>1095</v>
      </c>
      <c r="B6" s="66"/>
      <c r="C6" s="66"/>
      <c r="D6" s="66"/>
      <c r="E6" s="66"/>
      <c r="F6" s="66"/>
      <c r="G6" s="66"/>
      <c r="H6" s="66"/>
      <c r="I6" s="66"/>
    </row>
    <row r="7" spans="1:10" ht="13.5" customHeight="1" x14ac:dyDescent="0.25">
      <c r="A7" s="68"/>
      <c r="B7" s="68"/>
      <c r="C7" s="6"/>
      <c r="I7" s="21" t="s">
        <v>1096</v>
      </c>
    </row>
    <row r="8" spans="1:10" x14ac:dyDescent="0.25">
      <c r="A8" s="63" t="s">
        <v>857</v>
      </c>
      <c r="B8" s="63" t="s">
        <v>858</v>
      </c>
      <c r="C8" s="69" t="s">
        <v>859</v>
      </c>
      <c r="D8" s="70"/>
      <c r="E8" s="70"/>
      <c r="F8" s="70"/>
      <c r="G8" s="63" t="s">
        <v>1093</v>
      </c>
      <c r="H8" s="63" t="s">
        <v>854</v>
      </c>
      <c r="I8" s="63" t="s">
        <v>855</v>
      </c>
      <c r="J8" s="7"/>
    </row>
    <row r="9" spans="1:10" ht="25.5" customHeight="1" x14ac:dyDescent="0.25">
      <c r="A9" s="64"/>
      <c r="B9" s="64"/>
      <c r="C9" s="8" t="s">
        <v>860</v>
      </c>
      <c r="D9" s="8" t="s">
        <v>861</v>
      </c>
      <c r="E9" s="8" t="s">
        <v>862</v>
      </c>
      <c r="F9" s="8" t="s">
        <v>863</v>
      </c>
      <c r="G9" s="64"/>
      <c r="H9" s="64"/>
      <c r="I9" s="64"/>
      <c r="J9" s="7"/>
    </row>
    <row r="10" spans="1:10" x14ac:dyDescent="0.25">
      <c r="A10" s="9" t="s">
        <v>475</v>
      </c>
      <c r="B10" s="9" t="s">
        <v>476</v>
      </c>
      <c r="C10" s="9" t="s">
        <v>477</v>
      </c>
      <c r="D10" s="9" t="s">
        <v>478</v>
      </c>
      <c r="E10" s="9" t="s">
        <v>479</v>
      </c>
      <c r="F10" s="9" t="s">
        <v>480</v>
      </c>
      <c r="G10" s="9" t="s">
        <v>481</v>
      </c>
      <c r="H10" s="9" t="s">
        <v>482</v>
      </c>
      <c r="I10" s="9" t="s">
        <v>483</v>
      </c>
      <c r="J10" s="7"/>
    </row>
    <row r="11" spans="1:10" ht="21" x14ac:dyDescent="0.25">
      <c r="A11" s="40" t="s">
        <v>475</v>
      </c>
      <c r="B11" s="41" t="s">
        <v>714</v>
      </c>
      <c r="C11" s="40" t="s">
        <v>848</v>
      </c>
      <c r="D11" s="40"/>
      <c r="E11" s="40"/>
      <c r="F11" s="40"/>
      <c r="G11" s="42">
        <v>296172.28999999998</v>
      </c>
      <c r="H11" s="42">
        <f>H12+H83+H92+H122+H172+H253+H268+H275</f>
        <v>268477.71600000001</v>
      </c>
      <c r="I11" s="42">
        <f>H11*100/G11</f>
        <v>90.64916775299946</v>
      </c>
    </row>
    <row r="12" spans="1:10" x14ac:dyDescent="0.25">
      <c r="A12" s="10" t="s">
        <v>476</v>
      </c>
      <c r="B12" s="11" t="s">
        <v>864</v>
      </c>
      <c r="C12" s="10" t="s">
        <v>848</v>
      </c>
      <c r="D12" s="10" t="s">
        <v>52</v>
      </c>
      <c r="E12" s="10"/>
      <c r="F12" s="10"/>
      <c r="G12" s="12">
        <v>78582.25</v>
      </c>
      <c r="H12" s="12">
        <f>H13+H19+H35+H41+H47</f>
        <v>78209.64</v>
      </c>
      <c r="I12" s="12">
        <f t="shared" ref="I12:I75" si="0">H12*100/G12</f>
        <v>99.525834396444495</v>
      </c>
    </row>
    <row r="13" spans="1:10" ht="33.75" x14ac:dyDescent="0.25">
      <c r="A13" s="23" t="s">
        <v>477</v>
      </c>
      <c r="B13" s="24" t="s">
        <v>449</v>
      </c>
      <c r="C13" s="23" t="s">
        <v>848</v>
      </c>
      <c r="D13" s="23" t="s">
        <v>63</v>
      </c>
      <c r="E13" s="23"/>
      <c r="F13" s="23"/>
      <c r="G13" s="25">
        <v>2130.12</v>
      </c>
      <c r="H13" s="25">
        <f t="shared" ref="H13:H17" si="1">H14</f>
        <v>2130.12</v>
      </c>
      <c r="I13" s="25">
        <f t="shared" si="0"/>
        <v>100</v>
      </c>
    </row>
    <row r="14" spans="1:10" ht="22.5" x14ac:dyDescent="0.25">
      <c r="A14" s="23" t="s">
        <v>478</v>
      </c>
      <c r="B14" s="24" t="s">
        <v>508</v>
      </c>
      <c r="C14" s="23" t="s">
        <v>848</v>
      </c>
      <c r="D14" s="23" t="s">
        <v>63</v>
      </c>
      <c r="E14" s="23" t="s">
        <v>519</v>
      </c>
      <c r="F14" s="23"/>
      <c r="G14" s="25">
        <v>2130.12</v>
      </c>
      <c r="H14" s="25">
        <f t="shared" si="1"/>
        <v>2130.12</v>
      </c>
      <c r="I14" s="25">
        <f t="shared" si="0"/>
        <v>100</v>
      </c>
    </row>
    <row r="15" spans="1:10" ht="22.5" x14ac:dyDescent="0.25">
      <c r="A15" s="23" t="s">
        <v>479</v>
      </c>
      <c r="B15" s="24" t="s">
        <v>509</v>
      </c>
      <c r="C15" s="23" t="s">
        <v>848</v>
      </c>
      <c r="D15" s="23" t="s">
        <v>63</v>
      </c>
      <c r="E15" s="23" t="s">
        <v>520</v>
      </c>
      <c r="F15" s="23"/>
      <c r="G15" s="25">
        <v>2130.12</v>
      </c>
      <c r="H15" s="25">
        <f t="shared" si="1"/>
        <v>2130.12</v>
      </c>
      <c r="I15" s="25">
        <f t="shared" si="0"/>
        <v>100</v>
      </c>
    </row>
    <row r="16" spans="1:10" ht="33.75" x14ac:dyDescent="0.25">
      <c r="A16" s="23" t="s">
        <v>480</v>
      </c>
      <c r="B16" s="24" t="s">
        <v>816</v>
      </c>
      <c r="C16" s="23" t="s">
        <v>848</v>
      </c>
      <c r="D16" s="23" t="s">
        <v>63</v>
      </c>
      <c r="E16" s="23" t="s">
        <v>815</v>
      </c>
      <c r="F16" s="23"/>
      <c r="G16" s="25">
        <v>2130.12</v>
      </c>
      <c r="H16" s="25">
        <f t="shared" si="1"/>
        <v>2130.12</v>
      </c>
      <c r="I16" s="25">
        <f t="shared" si="0"/>
        <v>100</v>
      </c>
    </row>
    <row r="17" spans="1:9" ht="56.25" x14ac:dyDescent="0.25">
      <c r="A17" s="23" t="s">
        <v>481</v>
      </c>
      <c r="B17" s="24" t="s">
        <v>21</v>
      </c>
      <c r="C17" s="23" t="s">
        <v>848</v>
      </c>
      <c r="D17" s="23" t="s">
        <v>63</v>
      </c>
      <c r="E17" s="23" t="s">
        <v>815</v>
      </c>
      <c r="F17" s="23" t="s">
        <v>22</v>
      </c>
      <c r="G17" s="25">
        <v>2130.12</v>
      </c>
      <c r="H17" s="25">
        <f t="shared" si="1"/>
        <v>2130.12</v>
      </c>
      <c r="I17" s="25">
        <f t="shared" si="0"/>
        <v>100</v>
      </c>
    </row>
    <row r="18" spans="1:9" ht="22.5" x14ac:dyDescent="0.25">
      <c r="A18" s="27" t="s">
        <v>482</v>
      </c>
      <c r="B18" s="28" t="s">
        <v>34</v>
      </c>
      <c r="C18" s="27" t="s">
        <v>848</v>
      </c>
      <c r="D18" s="27" t="s">
        <v>63</v>
      </c>
      <c r="E18" s="27" t="s">
        <v>815</v>
      </c>
      <c r="F18" s="27" t="s">
        <v>35</v>
      </c>
      <c r="G18" s="29">
        <v>2130.12</v>
      </c>
      <c r="H18" s="29">
        <v>2130.12</v>
      </c>
      <c r="I18" s="25">
        <f t="shared" si="0"/>
        <v>100</v>
      </c>
    </row>
    <row r="19" spans="1:9" ht="45" x14ac:dyDescent="0.25">
      <c r="A19" s="23" t="s">
        <v>483</v>
      </c>
      <c r="B19" s="24" t="s">
        <v>865</v>
      </c>
      <c r="C19" s="23" t="s">
        <v>848</v>
      </c>
      <c r="D19" s="23" t="s">
        <v>66</v>
      </c>
      <c r="E19" s="23"/>
      <c r="F19" s="23"/>
      <c r="G19" s="25">
        <v>74213.710000000006</v>
      </c>
      <c r="H19" s="25">
        <f>H20</f>
        <v>74210.61</v>
      </c>
      <c r="I19" s="25">
        <f t="shared" si="0"/>
        <v>99.995822874237106</v>
      </c>
    </row>
    <row r="20" spans="1:9" ht="22.5" x14ac:dyDescent="0.25">
      <c r="A20" s="23" t="s">
        <v>484</v>
      </c>
      <c r="B20" s="24" t="s">
        <v>508</v>
      </c>
      <c r="C20" s="23" t="s">
        <v>848</v>
      </c>
      <c r="D20" s="23" t="s">
        <v>66</v>
      </c>
      <c r="E20" s="23" t="s">
        <v>519</v>
      </c>
      <c r="F20" s="23"/>
      <c r="G20" s="25">
        <v>74213.710000000006</v>
      </c>
      <c r="H20" s="25">
        <f>H21</f>
        <v>74210.61</v>
      </c>
      <c r="I20" s="25">
        <f t="shared" si="0"/>
        <v>99.995822874237106</v>
      </c>
    </row>
    <row r="21" spans="1:9" ht="22.5" x14ac:dyDescent="0.25">
      <c r="A21" s="23" t="s">
        <v>485</v>
      </c>
      <c r="B21" s="24" t="s">
        <v>509</v>
      </c>
      <c r="C21" s="23" t="s">
        <v>848</v>
      </c>
      <c r="D21" s="23" t="s">
        <v>66</v>
      </c>
      <c r="E21" s="23" t="s">
        <v>520</v>
      </c>
      <c r="F21" s="23"/>
      <c r="G21" s="25">
        <v>74213.710000000006</v>
      </c>
      <c r="H21" s="25">
        <f>H22+H32</f>
        <v>74210.61</v>
      </c>
      <c r="I21" s="25">
        <f t="shared" si="0"/>
        <v>99.995822874237106</v>
      </c>
    </row>
    <row r="22" spans="1:9" ht="33.75" x14ac:dyDescent="0.25">
      <c r="A22" s="23" t="s">
        <v>486</v>
      </c>
      <c r="B22" s="24" t="s">
        <v>816</v>
      </c>
      <c r="C22" s="23" t="s">
        <v>848</v>
      </c>
      <c r="D22" s="23" t="s">
        <v>66</v>
      </c>
      <c r="E22" s="23" t="s">
        <v>815</v>
      </c>
      <c r="F22" s="23"/>
      <c r="G22" s="25">
        <v>58932.27</v>
      </c>
      <c r="H22" s="25">
        <f>H23+H25+H27+H29</f>
        <v>58929.17</v>
      </c>
      <c r="I22" s="25">
        <f t="shared" si="0"/>
        <v>99.994739724093449</v>
      </c>
    </row>
    <row r="23" spans="1:9" ht="56.25" x14ac:dyDescent="0.25">
      <c r="A23" s="23" t="s">
        <v>487</v>
      </c>
      <c r="B23" s="24" t="s">
        <v>21</v>
      </c>
      <c r="C23" s="23" t="s">
        <v>848</v>
      </c>
      <c r="D23" s="23" t="s">
        <v>66</v>
      </c>
      <c r="E23" s="23" t="s">
        <v>815</v>
      </c>
      <c r="F23" s="23" t="s">
        <v>22</v>
      </c>
      <c r="G23" s="25">
        <v>44285.97</v>
      </c>
      <c r="H23" s="25">
        <f>H24</f>
        <v>44285.97</v>
      </c>
      <c r="I23" s="25">
        <f t="shared" si="0"/>
        <v>100</v>
      </c>
    </row>
    <row r="24" spans="1:9" ht="22.5" x14ac:dyDescent="0.25">
      <c r="A24" s="27" t="s">
        <v>488</v>
      </c>
      <c r="B24" s="28" t="s">
        <v>34</v>
      </c>
      <c r="C24" s="27" t="s">
        <v>848</v>
      </c>
      <c r="D24" s="27" t="s">
        <v>66</v>
      </c>
      <c r="E24" s="27" t="s">
        <v>815</v>
      </c>
      <c r="F24" s="27" t="s">
        <v>35</v>
      </c>
      <c r="G24" s="29">
        <v>44285.97</v>
      </c>
      <c r="H24" s="29">
        <v>44285.97</v>
      </c>
      <c r="I24" s="25">
        <f t="shared" si="0"/>
        <v>100</v>
      </c>
    </row>
    <row r="25" spans="1:9" ht="22.5" x14ac:dyDescent="0.25">
      <c r="A25" s="23" t="s">
        <v>489</v>
      </c>
      <c r="B25" s="24" t="s">
        <v>435</v>
      </c>
      <c r="C25" s="23" t="s">
        <v>848</v>
      </c>
      <c r="D25" s="23" t="s">
        <v>66</v>
      </c>
      <c r="E25" s="23" t="s">
        <v>815</v>
      </c>
      <c r="F25" s="23" t="s">
        <v>36</v>
      </c>
      <c r="G25" s="25">
        <v>14068.41</v>
      </c>
      <c r="H25" s="25">
        <f>H26</f>
        <v>14065.32</v>
      </c>
      <c r="I25" s="25">
        <f t="shared" si="0"/>
        <v>99.97803589744683</v>
      </c>
    </row>
    <row r="26" spans="1:9" ht="33.75" x14ac:dyDescent="0.25">
      <c r="A26" s="27" t="s">
        <v>490</v>
      </c>
      <c r="B26" s="28" t="s">
        <v>37</v>
      </c>
      <c r="C26" s="27" t="s">
        <v>848</v>
      </c>
      <c r="D26" s="27" t="s">
        <v>66</v>
      </c>
      <c r="E26" s="27" t="s">
        <v>815</v>
      </c>
      <c r="F26" s="27" t="s">
        <v>38</v>
      </c>
      <c r="G26" s="29">
        <v>14068.41</v>
      </c>
      <c r="H26" s="29">
        <v>14065.32</v>
      </c>
      <c r="I26" s="25">
        <f t="shared" si="0"/>
        <v>99.97803589744683</v>
      </c>
    </row>
    <row r="27" spans="1:9" ht="22.5" x14ac:dyDescent="0.25">
      <c r="A27" s="23" t="s">
        <v>491</v>
      </c>
      <c r="B27" s="24" t="s">
        <v>3</v>
      </c>
      <c r="C27" s="23" t="s">
        <v>848</v>
      </c>
      <c r="D27" s="23" t="s">
        <v>66</v>
      </c>
      <c r="E27" s="23" t="s">
        <v>815</v>
      </c>
      <c r="F27" s="23" t="s">
        <v>4</v>
      </c>
      <c r="G27" s="25">
        <v>102.17</v>
      </c>
      <c r="H27" s="25">
        <f>H28</f>
        <v>102.17</v>
      </c>
      <c r="I27" s="25">
        <f t="shared" si="0"/>
        <v>100</v>
      </c>
    </row>
    <row r="28" spans="1:9" ht="22.5" x14ac:dyDescent="0.25">
      <c r="A28" s="27" t="s">
        <v>492</v>
      </c>
      <c r="B28" s="28" t="s">
        <v>451</v>
      </c>
      <c r="C28" s="27" t="s">
        <v>848</v>
      </c>
      <c r="D28" s="27" t="s">
        <v>66</v>
      </c>
      <c r="E28" s="27" t="s">
        <v>815</v>
      </c>
      <c r="F28" s="27" t="s">
        <v>92</v>
      </c>
      <c r="G28" s="29">
        <v>102.17</v>
      </c>
      <c r="H28" s="29">
        <v>102.17</v>
      </c>
      <c r="I28" s="25">
        <f t="shared" si="0"/>
        <v>100</v>
      </c>
    </row>
    <row r="29" spans="1:9" x14ac:dyDescent="0.25">
      <c r="A29" s="23" t="s">
        <v>493</v>
      </c>
      <c r="B29" s="24" t="s">
        <v>67</v>
      </c>
      <c r="C29" s="23" t="s">
        <v>848</v>
      </c>
      <c r="D29" s="23" t="s">
        <v>66</v>
      </c>
      <c r="E29" s="23" t="s">
        <v>815</v>
      </c>
      <c r="F29" s="23" t="s">
        <v>219</v>
      </c>
      <c r="G29" s="25">
        <v>475.71</v>
      </c>
      <c r="H29" s="25">
        <f>H30+H31</f>
        <v>475.71</v>
      </c>
      <c r="I29" s="25">
        <f t="shared" si="0"/>
        <v>100</v>
      </c>
    </row>
    <row r="30" spans="1:9" x14ac:dyDescent="0.25">
      <c r="A30" s="27" t="s">
        <v>494</v>
      </c>
      <c r="B30" s="28" t="s">
        <v>507</v>
      </c>
      <c r="C30" s="27" t="s">
        <v>848</v>
      </c>
      <c r="D30" s="27" t="s">
        <v>66</v>
      </c>
      <c r="E30" s="27" t="s">
        <v>815</v>
      </c>
      <c r="F30" s="27" t="s">
        <v>866</v>
      </c>
      <c r="G30" s="29">
        <v>17</v>
      </c>
      <c r="H30" s="29">
        <v>17</v>
      </c>
      <c r="I30" s="25">
        <f t="shared" si="0"/>
        <v>100</v>
      </c>
    </row>
    <row r="31" spans="1:9" x14ac:dyDescent="0.25">
      <c r="A31" s="27" t="s">
        <v>495</v>
      </c>
      <c r="B31" s="28" t="s">
        <v>68</v>
      </c>
      <c r="C31" s="27" t="s">
        <v>848</v>
      </c>
      <c r="D31" s="27" t="s">
        <v>66</v>
      </c>
      <c r="E31" s="27" t="s">
        <v>815</v>
      </c>
      <c r="F31" s="27" t="s">
        <v>220</v>
      </c>
      <c r="G31" s="29">
        <v>458.71</v>
      </c>
      <c r="H31" s="29">
        <v>458.71</v>
      </c>
      <c r="I31" s="25">
        <f t="shared" si="0"/>
        <v>100</v>
      </c>
    </row>
    <row r="32" spans="1:9" ht="33.75" x14ac:dyDescent="0.25">
      <c r="A32" s="23" t="s">
        <v>496</v>
      </c>
      <c r="B32" s="24" t="s">
        <v>867</v>
      </c>
      <c r="C32" s="23" t="s">
        <v>848</v>
      </c>
      <c r="D32" s="23" t="s">
        <v>66</v>
      </c>
      <c r="E32" s="23" t="s">
        <v>868</v>
      </c>
      <c r="F32" s="23"/>
      <c r="G32" s="25">
        <v>15281.44</v>
      </c>
      <c r="H32" s="25">
        <f>H33</f>
        <v>15281.44</v>
      </c>
      <c r="I32" s="25">
        <f t="shared" si="0"/>
        <v>100</v>
      </c>
    </row>
    <row r="33" spans="1:9" ht="56.25" x14ac:dyDescent="0.25">
      <c r="A33" s="23" t="s">
        <v>497</v>
      </c>
      <c r="B33" s="24" t="s">
        <v>21</v>
      </c>
      <c r="C33" s="23" t="s">
        <v>848</v>
      </c>
      <c r="D33" s="23" t="s">
        <v>66</v>
      </c>
      <c r="E33" s="23" t="s">
        <v>868</v>
      </c>
      <c r="F33" s="23" t="s">
        <v>22</v>
      </c>
      <c r="G33" s="25">
        <v>15281.44</v>
      </c>
      <c r="H33" s="25">
        <f>H34</f>
        <v>15281.44</v>
      </c>
      <c r="I33" s="25">
        <f t="shared" si="0"/>
        <v>100</v>
      </c>
    </row>
    <row r="34" spans="1:9" ht="22.5" x14ac:dyDescent="0.25">
      <c r="A34" s="27" t="s">
        <v>248</v>
      </c>
      <c r="B34" s="28" t="s">
        <v>34</v>
      </c>
      <c r="C34" s="27" t="s">
        <v>848</v>
      </c>
      <c r="D34" s="27" t="s">
        <v>66</v>
      </c>
      <c r="E34" s="27" t="s">
        <v>868</v>
      </c>
      <c r="F34" s="27" t="s">
        <v>35</v>
      </c>
      <c r="G34" s="29">
        <v>15281.44</v>
      </c>
      <c r="H34" s="29">
        <v>15281.44</v>
      </c>
      <c r="I34" s="25">
        <f t="shared" si="0"/>
        <v>100</v>
      </c>
    </row>
    <row r="35" spans="1:9" x14ac:dyDescent="0.25">
      <c r="A35" s="23" t="s">
        <v>249</v>
      </c>
      <c r="B35" s="24" t="s">
        <v>341</v>
      </c>
      <c r="C35" s="23" t="s">
        <v>848</v>
      </c>
      <c r="D35" s="23" t="s">
        <v>342</v>
      </c>
      <c r="E35" s="23"/>
      <c r="F35" s="23"/>
      <c r="G35" s="25">
        <v>52.6</v>
      </c>
      <c r="H35" s="25">
        <v>48.1</v>
      </c>
      <c r="I35" s="25">
        <f t="shared" si="0"/>
        <v>91.444866920152094</v>
      </c>
    </row>
    <row r="36" spans="1:9" ht="22.5" x14ac:dyDescent="0.25">
      <c r="A36" s="23" t="s">
        <v>250</v>
      </c>
      <c r="B36" s="24" t="s">
        <v>508</v>
      </c>
      <c r="C36" s="23" t="s">
        <v>848</v>
      </c>
      <c r="D36" s="23" t="s">
        <v>342</v>
      </c>
      <c r="E36" s="23" t="s">
        <v>519</v>
      </c>
      <c r="F36" s="23"/>
      <c r="G36" s="25">
        <v>52.6</v>
      </c>
      <c r="H36" s="25">
        <v>48.1</v>
      </c>
      <c r="I36" s="25">
        <f t="shared" si="0"/>
        <v>91.444866920152094</v>
      </c>
    </row>
    <row r="37" spans="1:9" ht="22.5" x14ac:dyDescent="0.25">
      <c r="A37" s="23" t="s">
        <v>251</v>
      </c>
      <c r="B37" s="24" t="s">
        <v>509</v>
      </c>
      <c r="C37" s="23" t="s">
        <v>848</v>
      </c>
      <c r="D37" s="23" t="s">
        <v>342</v>
      </c>
      <c r="E37" s="23" t="s">
        <v>520</v>
      </c>
      <c r="F37" s="23"/>
      <c r="G37" s="25">
        <v>52.6</v>
      </c>
      <c r="H37" s="25">
        <v>48.1</v>
      </c>
      <c r="I37" s="25">
        <f t="shared" si="0"/>
        <v>91.444866920152094</v>
      </c>
    </row>
    <row r="38" spans="1:9" ht="56.25" x14ac:dyDescent="0.25">
      <c r="A38" s="23" t="s">
        <v>252</v>
      </c>
      <c r="B38" s="24" t="s">
        <v>869</v>
      </c>
      <c r="C38" s="23" t="s">
        <v>848</v>
      </c>
      <c r="D38" s="23" t="s">
        <v>342</v>
      </c>
      <c r="E38" s="23" t="s">
        <v>870</v>
      </c>
      <c r="F38" s="23"/>
      <c r="G38" s="25">
        <v>52.6</v>
      </c>
      <c r="H38" s="25">
        <v>48.1</v>
      </c>
      <c r="I38" s="25">
        <f t="shared" si="0"/>
        <v>91.444866920152094</v>
      </c>
    </row>
    <row r="39" spans="1:9" ht="22.5" x14ac:dyDescent="0.25">
      <c r="A39" s="23" t="s">
        <v>253</v>
      </c>
      <c r="B39" s="24" t="s">
        <v>435</v>
      </c>
      <c r="C39" s="23" t="s">
        <v>848</v>
      </c>
      <c r="D39" s="23" t="s">
        <v>342</v>
      </c>
      <c r="E39" s="23" t="s">
        <v>870</v>
      </c>
      <c r="F39" s="23" t="s">
        <v>36</v>
      </c>
      <c r="G39" s="25">
        <v>52.6</v>
      </c>
      <c r="H39" s="25">
        <v>48.1</v>
      </c>
      <c r="I39" s="25">
        <f t="shared" si="0"/>
        <v>91.444866920152094</v>
      </c>
    </row>
    <row r="40" spans="1:9" ht="33.75" x14ac:dyDescent="0.25">
      <c r="A40" s="27" t="s">
        <v>254</v>
      </c>
      <c r="B40" s="28" t="s">
        <v>37</v>
      </c>
      <c r="C40" s="27" t="s">
        <v>848</v>
      </c>
      <c r="D40" s="27" t="s">
        <v>342</v>
      </c>
      <c r="E40" s="27" t="s">
        <v>870</v>
      </c>
      <c r="F40" s="27" t="s">
        <v>38</v>
      </c>
      <c r="G40" s="29">
        <v>52.6</v>
      </c>
      <c r="H40" s="29">
        <v>48.1</v>
      </c>
      <c r="I40" s="25">
        <f t="shared" si="0"/>
        <v>91.444866920152094</v>
      </c>
    </row>
    <row r="41" spans="1:9" x14ac:dyDescent="0.25">
      <c r="A41" s="23" t="s">
        <v>255</v>
      </c>
      <c r="B41" s="24" t="s">
        <v>69</v>
      </c>
      <c r="C41" s="23" t="s">
        <v>848</v>
      </c>
      <c r="D41" s="23" t="s">
        <v>70</v>
      </c>
      <c r="E41" s="23"/>
      <c r="F41" s="23"/>
      <c r="G41" s="25">
        <v>365</v>
      </c>
      <c r="H41" s="25">
        <f>H42</f>
        <v>0</v>
      </c>
      <c r="I41" s="25">
        <f t="shared" si="0"/>
        <v>0</v>
      </c>
    </row>
    <row r="42" spans="1:9" x14ac:dyDescent="0.25">
      <c r="A42" s="23" t="s">
        <v>256</v>
      </c>
      <c r="B42" s="24" t="s">
        <v>71</v>
      </c>
      <c r="C42" s="23" t="s">
        <v>848</v>
      </c>
      <c r="D42" s="23" t="s">
        <v>70</v>
      </c>
      <c r="E42" s="23" t="s">
        <v>871</v>
      </c>
      <c r="F42" s="23"/>
      <c r="G42" s="25">
        <v>365</v>
      </c>
      <c r="H42" s="25">
        <f>H43</f>
        <v>0</v>
      </c>
      <c r="I42" s="25">
        <f t="shared" si="0"/>
        <v>0</v>
      </c>
    </row>
    <row r="43" spans="1:9" x14ac:dyDescent="0.25">
      <c r="A43" s="23" t="s">
        <v>257</v>
      </c>
      <c r="B43" s="24" t="s">
        <v>872</v>
      </c>
      <c r="C43" s="23" t="s">
        <v>848</v>
      </c>
      <c r="D43" s="23" t="s">
        <v>70</v>
      </c>
      <c r="E43" s="23" t="s">
        <v>873</v>
      </c>
      <c r="F43" s="23"/>
      <c r="G43" s="25">
        <v>365</v>
      </c>
      <c r="H43" s="25">
        <f>H44</f>
        <v>0</v>
      </c>
      <c r="I43" s="25">
        <f t="shared" si="0"/>
        <v>0</v>
      </c>
    </row>
    <row r="44" spans="1:9" ht="22.5" x14ac:dyDescent="0.25">
      <c r="A44" s="23" t="s">
        <v>258</v>
      </c>
      <c r="B44" s="24" t="s">
        <v>510</v>
      </c>
      <c r="C44" s="23" t="s">
        <v>848</v>
      </c>
      <c r="D44" s="23" t="s">
        <v>70</v>
      </c>
      <c r="E44" s="23" t="s">
        <v>874</v>
      </c>
      <c r="F44" s="23"/>
      <c r="G44" s="25">
        <v>365</v>
      </c>
      <c r="H44" s="25">
        <f>H45</f>
        <v>0</v>
      </c>
      <c r="I44" s="25">
        <f t="shared" si="0"/>
        <v>0</v>
      </c>
    </row>
    <row r="45" spans="1:9" x14ac:dyDescent="0.25">
      <c r="A45" s="23" t="s">
        <v>259</v>
      </c>
      <c r="B45" s="24" t="s">
        <v>67</v>
      </c>
      <c r="C45" s="23" t="s">
        <v>848</v>
      </c>
      <c r="D45" s="23" t="s">
        <v>70</v>
      </c>
      <c r="E45" s="23" t="s">
        <v>874</v>
      </c>
      <c r="F45" s="23" t="s">
        <v>219</v>
      </c>
      <c r="G45" s="25">
        <v>365</v>
      </c>
      <c r="H45" s="25">
        <f>H46</f>
        <v>0</v>
      </c>
      <c r="I45" s="25">
        <f t="shared" si="0"/>
        <v>0</v>
      </c>
    </row>
    <row r="46" spans="1:9" x14ac:dyDescent="0.25">
      <c r="A46" s="27" t="s">
        <v>402</v>
      </c>
      <c r="B46" s="28" t="s">
        <v>89</v>
      </c>
      <c r="C46" s="27" t="s">
        <v>848</v>
      </c>
      <c r="D46" s="27" t="s">
        <v>70</v>
      </c>
      <c r="E46" s="27" t="s">
        <v>874</v>
      </c>
      <c r="F46" s="27" t="s">
        <v>875</v>
      </c>
      <c r="G46" s="29">
        <v>365</v>
      </c>
      <c r="H46" s="29">
        <v>0</v>
      </c>
      <c r="I46" s="25">
        <f t="shared" si="0"/>
        <v>0</v>
      </c>
    </row>
    <row r="47" spans="1:9" x14ac:dyDescent="0.25">
      <c r="A47" s="23" t="s">
        <v>403</v>
      </c>
      <c r="B47" s="24" t="s">
        <v>57</v>
      </c>
      <c r="C47" s="23" t="s">
        <v>848</v>
      </c>
      <c r="D47" s="23" t="s">
        <v>58</v>
      </c>
      <c r="E47" s="23"/>
      <c r="F47" s="23"/>
      <c r="G47" s="25">
        <v>1820.81</v>
      </c>
      <c r="H47" s="25">
        <f>H48+H54+H61+H66+H71</f>
        <v>1820.81</v>
      </c>
      <c r="I47" s="25">
        <f t="shared" si="0"/>
        <v>100</v>
      </c>
    </row>
    <row r="48" spans="1:9" ht="33.75" x14ac:dyDescent="0.25">
      <c r="A48" s="23" t="s">
        <v>404</v>
      </c>
      <c r="B48" s="24" t="s">
        <v>563</v>
      </c>
      <c r="C48" s="23" t="s">
        <v>848</v>
      </c>
      <c r="D48" s="23" t="s">
        <v>58</v>
      </c>
      <c r="E48" s="23" t="s">
        <v>343</v>
      </c>
      <c r="F48" s="23"/>
      <c r="G48" s="25">
        <v>831</v>
      </c>
      <c r="H48" s="25">
        <f>H49</f>
        <v>831</v>
      </c>
      <c r="I48" s="25">
        <f t="shared" si="0"/>
        <v>100</v>
      </c>
    </row>
    <row r="49" spans="1:9" ht="90" x14ac:dyDescent="0.25">
      <c r="A49" s="23" t="s">
        <v>405</v>
      </c>
      <c r="B49" s="26" t="s">
        <v>511</v>
      </c>
      <c r="C49" s="23" t="s">
        <v>848</v>
      </c>
      <c r="D49" s="23" t="s">
        <v>58</v>
      </c>
      <c r="E49" s="23" t="s">
        <v>344</v>
      </c>
      <c r="F49" s="23"/>
      <c r="G49" s="25">
        <v>831</v>
      </c>
      <c r="H49" s="25">
        <f>H50+H52</f>
        <v>831</v>
      </c>
      <c r="I49" s="25">
        <f t="shared" si="0"/>
        <v>100</v>
      </c>
    </row>
    <row r="50" spans="1:9" ht="56.25" x14ac:dyDescent="0.25">
      <c r="A50" s="23" t="s">
        <v>406</v>
      </c>
      <c r="B50" s="24" t="s">
        <v>21</v>
      </c>
      <c r="C50" s="23" t="s">
        <v>848</v>
      </c>
      <c r="D50" s="23" t="s">
        <v>58</v>
      </c>
      <c r="E50" s="23" t="s">
        <v>344</v>
      </c>
      <c r="F50" s="23" t="s">
        <v>22</v>
      </c>
      <c r="G50" s="25">
        <v>769.67</v>
      </c>
      <c r="H50" s="25">
        <f>H51</f>
        <v>769.67</v>
      </c>
      <c r="I50" s="25">
        <f t="shared" si="0"/>
        <v>100</v>
      </c>
    </row>
    <row r="51" spans="1:9" ht="22.5" x14ac:dyDescent="0.25">
      <c r="A51" s="27" t="s">
        <v>407</v>
      </c>
      <c r="B51" s="28" t="s">
        <v>34</v>
      </c>
      <c r="C51" s="27" t="s">
        <v>848</v>
      </c>
      <c r="D51" s="27" t="s">
        <v>58</v>
      </c>
      <c r="E51" s="27" t="s">
        <v>344</v>
      </c>
      <c r="F51" s="27" t="s">
        <v>35</v>
      </c>
      <c r="G51" s="29">
        <v>769.67</v>
      </c>
      <c r="H51" s="29">
        <v>769.67</v>
      </c>
      <c r="I51" s="25">
        <f t="shared" si="0"/>
        <v>100</v>
      </c>
    </row>
    <row r="52" spans="1:9" ht="22.5" x14ac:dyDescent="0.25">
      <c r="A52" s="23" t="s">
        <v>260</v>
      </c>
      <c r="B52" s="24" t="s">
        <v>435</v>
      </c>
      <c r="C52" s="23" t="s">
        <v>848</v>
      </c>
      <c r="D52" s="23" t="s">
        <v>58</v>
      </c>
      <c r="E52" s="23" t="s">
        <v>344</v>
      </c>
      <c r="F52" s="23" t="s">
        <v>36</v>
      </c>
      <c r="G52" s="25">
        <v>61.33</v>
      </c>
      <c r="H52" s="25">
        <f>H53</f>
        <v>61.33</v>
      </c>
      <c r="I52" s="25">
        <f t="shared" si="0"/>
        <v>100</v>
      </c>
    </row>
    <row r="53" spans="1:9" ht="33.75" x14ac:dyDescent="0.25">
      <c r="A53" s="27" t="s">
        <v>261</v>
      </c>
      <c r="B53" s="28" t="s">
        <v>37</v>
      </c>
      <c r="C53" s="27" t="s">
        <v>848</v>
      </c>
      <c r="D53" s="27" t="s">
        <v>58</v>
      </c>
      <c r="E53" s="27" t="s">
        <v>344</v>
      </c>
      <c r="F53" s="27" t="s">
        <v>38</v>
      </c>
      <c r="G53" s="29">
        <v>61.33</v>
      </c>
      <c r="H53" s="29">
        <v>61.33</v>
      </c>
      <c r="I53" s="25">
        <f t="shared" si="0"/>
        <v>100</v>
      </c>
    </row>
    <row r="54" spans="1:9" ht="33.75" x14ac:dyDescent="0.25">
      <c r="A54" s="23" t="s">
        <v>262</v>
      </c>
      <c r="B54" s="24" t="s">
        <v>512</v>
      </c>
      <c r="C54" s="23" t="s">
        <v>848</v>
      </c>
      <c r="D54" s="23" t="s">
        <v>58</v>
      </c>
      <c r="E54" s="23" t="s">
        <v>345</v>
      </c>
      <c r="F54" s="23"/>
      <c r="G54" s="25">
        <v>110.41</v>
      </c>
      <c r="H54" s="25">
        <f>H55</f>
        <v>110.41</v>
      </c>
      <c r="I54" s="25">
        <f t="shared" si="0"/>
        <v>100</v>
      </c>
    </row>
    <row r="55" spans="1:9" ht="22.5" x14ac:dyDescent="0.25">
      <c r="A55" s="23" t="s">
        <v>263</v>
      </c>
      <c r="B55" s="24" t="s">
        <v>513</v>
      </c>
      <c r="C55" s="23" t="s">
        <v>848</v>
      </c>
      <c r="D55" s="23" t="s">
        <v>58</v>
      </c>
      <c r="E55" s="23" t="s">
        <v>445</v>
      </c>
      <c r="F55" s="23"/>
      <c r="G55" s="25">
        <v>110.41</v>
      </c>
      <c r="H55" s="25">
        <f>H56</f>
        <v>110.41</v>
      </c>
      <c r="I55" s="25">
        <f t="shared" si="0"/>
        <v>100</v>
      </c>
    </row>
    <row r="56" spans="1:9" ht="67.5" x14ac:dyDescent="0.25">
      <c r="A56" s="23" t="s">
        <v>264</v>
      </c>
      <c r="B56" s="24" t="s">
        <v>876</v>
      </c>
      <c r="C56" s="23" t="s">
        <v>848</v>
      </c>
      <c r="D56" s="23" t="s">
        <v>58</v>
      </c>
      <c r="E56" s="23" t="s">
        <v>346</v>
      </c>
      <c r="F56" s="23"/>
      <c r="G56" s="25">
        <v>110.41</v>
      </c>
      <c r="H56" s="25">
        <f>H57+H59</f>
        <v>110.41</v>
      </c>
      <c r="I56" s="25">
        <f t="shared" si="0"/>
        <v>100</v>
      </c>
    </row>
    <row r="57" spans="1:9" ht="56.25" x14ac:dyDescent="0.25">
      <c r="A57" s="23" t="s">
        <v>265</v>
      </c>
      <c r="B57" s="24" t="s">
        <v>21</v>
      </c>
      <c r="C57" s="23" t="s">
        <v>848</v>
      </c>
      <c r="D57" s="23" t="s">
        <v>58</v>
      </c>
      <c r="E57" s="23" t="s">
        <v>346</v>
      </c>
      <c r="F57" s="23" t="s">
        <v>22</v>
      </c>
      <c r="G57" s="25">
        <v>92.01</v>
      </c>
      <c r="H57" s="25">
        <f>H58</f>
        <v>92.01</v>
      </c>
      <c r="I57" s="25">
        <f t="shared" si="0"/>
        <v>100</v>
      </c>
    </row>
    <row r="58" spans="1:9" ht="22.5" x14ac:dyDescent="0.25">
      <c r="A58" s="27" t="s">
        <v>266</v>
      </c>
      <c r="B58" s="28" t="s">
        <v>34</v>
      </c>
      <c r="C58" s="27" t="s">
        <v>848</v>
      </c>
      <c r="D58" s="27" t="s">
        <v>58</v>
      </c>
      <c r="E58" s="27" t="s">
        <v>346</v>
      </c>
      <c r="F58" s="27" t="s">
        <v>35</v>
      </c>
      <c r="G58" s="29">
        <v>92.01</v>
      </c>
      <c r="H58" s="29">
        <v>92.01</v>
      </c>
      <c r="I58" s="25">
        <f t="shared" si="0"/>
        <v>100</v>
      </c>
    </row>
    <row r="59" spans="1:9" ht="22.5" x14ac:dyDescent="0.25">
      <c r="A59" s="23" t="s">
        <v>589</v>
      </c>
      <c r="B59" s="24" t="s">
        <v>435</v>
      </c>
      <c r="C59" s="23" t="s">
        <v>848</v>
      </c>
      <c r="D59" s="23" t="s">
        <v>58</v>
      </c>
      <c r="E59" s="23" t="s">
        <v>346</v>
      </c>
      <c r="F59" s="23" t="s">
        <v>36</v>
      </c>
      <c r="G59" s="25">
        <v>18.399999999999999</v>
      </c>
      <c r="H59" s="25">
        <f>H60</f>
        <v>18.399999999999999</v>
      </c>
      <c r="I59" s="25">
        <f t="shared" si="0"/>
        <v>100</v>
      </c>
    </row>
    <row r="60" spans="1:9" ht="33.75" x14ac:dyDescent="0.25">
      <c r="A60" s="27" t="s">
        <v>590</v>
      </c>
      <c r="B60" s="28" t="s">
        <v>37</v>
      </c>
      <c r="C60" s="27" t="s">
        <v>848</v>
      </c>
      <c r="D60" s="27" t="s">
        <v>58</v>
      </c>
      <c r="E60" s="27" t="s">
        <v>346</v>
      </c>
      <c r="F60" s="27" t="s">
        <v>38</v>
      </c>
      <c r="G60" s="29">
        <v>18.399999999999999</v>
      </c>
      <c r="H60" s="29">
        <v>18.399999999999999</v>
      </c>
      <c r="I60" s="25">
        <f t="shared" si="0"/>
        <v>100</v>
      </c>
    </row>
    <row r="61" spans="1:9" ht="33.75" x14ac:dyDescent="0.25">
      <c r="A61" s="23" t="s">
        <v>267</v>
      </c>
      <c r="B61" s="24" t="s">
        <v>877</v>
      </c>
      <c r="C61" s="23" t="s">
        <v>848</v>
      </c>
      <c r="D61" s="23" t="s">
        <v>58</v>
      </c>
      <c r="E61" s="23" t="s">
        <v>347</v>
      </c>
      <c r="F61" s="23"/>
      <c r="G61" s="25">
        <v>455</v>
      </c>
      <c r="H61" s="25">
        <v>455</v>
      </c>
      <c r="I61" s="25">
        <f t="shared" si="0"/>
        <v>100</v>
      </c>
    </row>
    <row r="62" spans="1:9" ht="22.5" x14ac:dyDescent="0.25">
      <c r="A62" s="23" t="s">
        <v>878</v>
      </c>
      <c r="B62" s="24" t="s">
        <v>340</v>
      </c>
      <c r="C62" s="23" t="s">
        <v>848</v>
      </c>
      <c r="D62" s="23" t="s">
        <v>58</v>
      </c>
      <c r="E62" s="23" t="s">
        <v>348</v>
      </c>
      <c r="F62" s="23"/>
      <c r="G62" s="25">
        <v>455</v>
      </c>
      <c r="H62" s="25">
        <v>455</v>
      </c>
      <c r="I62" s="25">
        <f t="shared" si="0"/>
        <v>100</v>
      </c>
    </row>
    <row r="63" spans="1:9" ht="67.5" x14ac:dyDescent="0.25">
      <c r="A63" s="23" t="s">
        <v>879</v>
      </c>
      <c r="B63" s="24" t="s">
        <v>880</v>
      </c>
      <c r="C63" s="23" t="s">
        <v>848</v>
      </c>
      <c r="D63" s="23" t="s">
        <v>58</v>
      </c>
      <c r="E63" s="23" t="s">
        <v>514</v>
      </c>
      <c r="F63" s="23"/>
      <c r="G63" s="25">
        <v>455</v>
      </c>
      <c r="H63" s="25">
        <v>455</v>
      </c>
      <c r="I63" s="25">
        <f t="shared" si="0"/>
        <v>100</v>
      </c>
    </row>
    <row r="64" spans="1:9" ht="56.25" x14ac:dyDescent="0.25">
      <c r="A64" s="23" t="s">
        <v>591</v>
      </c>
      <c r="B64" s="24" t="s">
        <v>21</v>
      </c>
      <c r="C64" s="23" t="s">
        <v>848</v>
      </c>
      <c r="D64" s="23" t="s">
        <v>58</v>
      </c>
      <c r="E64" s="23" t="s">
        <v>514</v>
      </c>
      <c r="F64" s="23" t="s">
        <v>22</v>
      </c>
      <c r="G64" s="25">
        <v>455</v>
      </c>
      <c r="H64" s="25">
        <v>455</v>
      </c>
      <c r="I64" s="25">
        <f t="shared" si="0"/>
        <v>100</v>
      </c>
    </row>
    <row r="65" spans="1:9" ht="22.5" x14ac:dyDescent="0.25">
      <c r="A65" s="27" t="s">
        <v>592</v>
      </c>
      <c r="B65" s="28" t="s">
        <v>23</v>
      </c>
      <c r="C65" s="27" t="s">
        <v>848</v>
      </c>
      <c r="D65" s="27" t="s">
        <v>58</v>
      </c>
      <c r="E65" s="27" t="s">
        <v>514</v>
      </c>
      <c r="F65" s="27" t="s">
        <v>24</v>
      </c>
      <c r="G65" s="29">
        <v>455</v>
      </c>
      <c r="H65" s="29">
        <v>455</v>
      </c>
      <c r="I65" s="25">
        <f t="shared" si="0"/>
        <v>100</v>
      </c>
    </row>
    <row r="66" spans="1:9" ht="33.75" x14ac:dyDescent="0.25">
      <c r="A66" s="23" t="s">
        <v>593</v>
      </c>
      <c r="B66" s="24" t="s">
        <v>881</v>
      </c>
      <c r="C66" s="23" t="s">
        <v>848</v>
      </c>
      <c r="D66" s="23" t="s">
        <v>58</v>
      </c>
      <c r="E66" s="23" t="s">
        <v>349</v>
      </c>
      <c r="F66" s="23"/>
      <c r="G66" s="25">
        <v>340</v>
      </c>
      <c r="H66" s="25">
        <v>340</v>
      </c>
      <c r="I66" s="25">
        <f t="shared" si="0"/>
        <v>100</v>
      </c>
    </row>
    <row r="67" spans="1:9" ht="33.75" x14ac:dyDescent="0.25">
      <c r="A67" s="23" t="s">
        <v>594</v>
      </c>
      <c r="B67" s="24" t="s">
        <v>515</v>
      </c>
      <c r="C67" s="23" t="s">
        <v>848</v>
      </c>
      <c r="D67" s="23" t="s">
        <v>58</v>
      </c>
      <c r="E67" s="23" t="s">
        <v>350</v>
      </c>
      <c r="F67" s="23"/>
      <c r="G67" s="25">
        <v>340</v>
      </c>
      <c r="H67" s="25">
        <v>340</v>
      </c>
      <c r="I67" s="25">
        <f t="shared" si="0"/>
        <v>100</v>
      </c>
    </row>
    <row r="68" spans="1:9" ht="67.5" x14ac:dyDescent="0.25">
      <c r="A68" s="23" t="s">
        <v>595</v>
      </c>
      <c r="B68" s="24" t="s">
        <v>882</v>
      </c>
      <c r="C68" s="23" t="s">
        <v>848</v>
      </c>
      <c r="D68" s="23" t="s">
        <v>58</v>
      </c>
      <c r="E68" s="23" t="s">
        <v>351</v>
      </c>
      <c r="F68" s="23"/>
      <c r="G68" s="25">
        <v>340</v>
      </c>
      <c r="H68" s="25">
        <v>340</v>
      </c>
      <c r="I68" s="25">
        <f t="shared" si="0"/>
        <v>100</v>
      </c>
    </row>
    <row r="69" spans="1:9" ht="22.5" x14ac:dyDescent="0.25">
      <c r="A69" s="23" t="s">
        <v>596</v>
      </c>
      <c r="B69" s="24" t="s">
        <v>435</v>
      </c>
      <c r="C69" s="23" t="s">
        <v>848</v>
      </c>
      <c r="D69" s="23" t="s">
        <v>58</v>
      </c>
      <c r="E69" s="23" t="s">
        <v>351</v>
      </c>
      <c r="F69" s="23" t="s">
        <v>36</v>
      </c>
      <c r="G69" s="25">
        <v>340</v>
      </c>
      <c r="H69" s="25">
        <v>340</v>
      </c>
      <c r="I69" s="25">
        <f t="shared" si="0"/>
        <v>100</v>
      </c>
    </row>
    <row r="70" spans="1:9" ht="33.75" x14ac:dyDescent="0.25">
      <c r="A70" s="27" t="s">
        <v>268</v>
      </c>
      <c r="B70" s="28" t="s">
        <v>37</v>
      </c>
      <c r="C70" s="27" t="s">
        <v>848</v>
      </c>
      <c r="D70" s="27" t="s">
        <v>58</v>
      </c>
      <c r="E70" s="27" t="s">
        <v>351</v>
      </c>
      <c r="F70" s="27" t="s">
        <v>38</v>
      </c>
      <c r="G70" s="29">
        <v>340</v>
      </c>
      <c r="H70" s="29">
        <v>340</v>
      </c>
      <c r="I70" s="25">
        <f t="shared" si="0"/>
        <v>100</v>
      </c>
    </row>
    <row r="71" spans="1:9" ht="22.5" x14ac:dyDescent="0.25">
      <c r="A71" s="23" t="s">
        <v>269</v>
      </c>
      <c r="B71" s="24" t="s">
        <v>508</v>
      </c>
      <c r="C71" s="23" t="s">
        <v>848</v>
      </c>
      <c r="D71" s="23" t="s">
        <v>58</v>
      </c>
      <c r="E71" s="23" t="s">
        <v>519</v>
      </c>
      <c r="F71" s="23"/>
      <c r="G71" s="25">
        <v>84.4</v>
      </c>
      <c r="H71" s="25">
        <v>84.4</v>
      </c>
      <c r="I71" s="25">
        <f t="shared" si="0"/>
        <v>100</v>
      </c>
    </row>
    <row r="72" spans="1:9" ht="22.5" x14ac:dyDescent="0.25">
      <c r="A72" s="23" t="s">
        <v>270</v>
      </c>
      <c r="B72" s="24" t="s">
        <v>509</v>
      </c>
      <c r="C72" s="23" t="s">
        <v>848</v>
      </c>
      <c r="D72" s="23" t="s">
        <v>58</v>
      </c>
      <c r="E72" s="23" t="s">
        <v>520</v>
      </c>
      <c r="F72" s="23"/>
      <c r="G72" s="25">
        <v>84.4</v>
      </c>
      <c r="H72" s="25">
        <v>84.4</v>
      </c>
      <c r="I72" s="25">
        <f t="shared" si="0"/>
        <v>100</v>
      </c>
    </row>
    <row r="73" spans="1:9" ht="67.5" x14ac:dyDescent="0.25">
      <c r="A73" s="23" t="s">
        <v>271</v>
      </c>
      <c r="B73" s="24" t="s">
        <v>516</v>
      </c>
      <c r="C73" s="23" t="s">
        <v>848</v>
      </c>
      <c r="D73" s="23" t="s">
        <v>58</v>
      </c>
      <c r="E73" s="23" t="s">
        <v>352</v>
      </c>
      <c r="F73" s="23"/>
      <c r="G73" s="25">
        <v>46.2</v>
      </c>
      <c r="H73" s="25">
        <v>46.2</v>
      </c>
      <c r="I73" s="25">
        <f t="shared" si="0"/>
        <v>100</v>
      </c>
    </row>
    <row r="74" spans="1:9" ht="56.25" x14ac:dyDescent="0.25">
      <c r="A74" s="27" t="s">
        <v>272</v>
      </c>
      <c r="B74" s="28" t="s">
        <v>21</v>
      </c>
      <c r="C74" s="27" t="s">
        <v>848</v>
      </c>
      <c r="D74" s="27" t="s">
        <v>58</v>
      </c>
      <c r="E74" s="27" t="s">
        <v>352</v>
      </c>
      <c r="F74" s="27" t="s">
        <v>22</v>
      </c>
      <c r="G74" s="29">
        <v>45.2</v>
      </c>
      <c r="H74" s="29">
        <v>45.2</v>
      </c>
      <c r="I74" s="25">
        <f t="shared" si="0"/>
        <v>100</v>
      </c>
    </row>
    <row r="75" spans="1:9" ht="22.5" x14ac:dyDescent="0.25">
      <c r="A75" s="23" t="s">
        <v>883</v>
      </c>
      <c r="B75" s="24" t="s">
        <v>34</v>
      </c>
      <c r="C75" s="23" t="s">
        <v>848</v>
      </c>
      <c r="D75" s="23" t="s">
        <v>58</v>
      </c>
      <c r="E75" s="23" t="s">
        <v>352</v>
      </c>
      <c r="F75" s="23" t="s">
        <v>35</v>
      </c>
      <c r="G75" s="25">
        <v>45.2</v>
      </c>
      <c r="H75" s="25">
        <v>45.2</v>
      </c>
      <c r="I75" s="25">
        <f t="shared" si="0"/>
        <v>100</v>
      </c>
    </row>
    <row r="76" spans="1:9" ht="22.5" x14ac:dyDescent="0.25">
      <c r="A76" s="23" t="s">
        <v>884</v>
      </c>
      <c r="B76" s="24" t="s">
        <v>435</v>
      </c>
      <c r="C76" s="23" t="s">
        <v>848</v>
      </c>
      <c r="D76" s="23" t="s">
        <v>58</v>
      </c>
      <c r="E76" s="23" t="s">
        <v>352</v>
      </c>
      <c r="F76" s="23" t="s">
        <v>36</v>
      </c>
      <c r="G76" s="25">
        <v>1</v>
      </c>
      <c r="H76" s="25">
        <v>1</v>
      </c>
      <c r="I76" s="25">
        <f t="shared" ref="I76:I139" si="2">H76*100/G76</f>
        <v>100</v>
      </c>
    </row>
    <row r="77" spans="1:9" ht="33.75" x14ac:dyDescent="0.25">
      <c r="A77" s="23" t="s">
        <v>885</v>
      </c>
      <c r="B77" s="24" t="s">
        <v>37</v>
      </c>
      <c r="C77" s="23" t="s">
        <v>848</v>
      </c>
      <c r="D77" s="23" t="s">
        <v>58</v>
      </c>
      <c r="E77" s="23" t="s">
        <v>352</v>
      </c>
      <c r="F77" s="23" t="s">
        <v>38</v>
      </c>
      <c r="G77" s="25">
        <v>1</v>
      </c>
      <c r="H77" s="25">
        <v>1</v>
      </c>
      <c r="I77" s="25">
        <f t="shared" si="2"/>
        <v>100</v>
      </c>
    </row>
    <row r="78" spans="1:9" ht="56.25" x14ac:dyDescent="0.25">
      <c r="A78" s="23" t="s">
        <v>886</v>
      </c>
      <c r="B78" s="24" t="s">
        <v>517</v>
      </c>
      <c r="C78" s="23" t="s">
        <v>848</v>
      </c>
      <c r="D78" s="23" t="s">
        <v>58</v>
      </c>
      <c r="E78" s="23" t="s">
        <v>518</v>
      </c>
      <c r="F78" s="23"/>
      <c r="G78" s="25">
        <v>38.200000000000003</v>
      </c>
      <c r="H78" s="25">
        <v>38.200000000000003</v>
      </c>
      <c r="I78" s="25">
        <f t="shared" si="2"/>
        <v>100</v>
      </c>
    </row>
    <row r="79" spans="1:9" ht="56.25" x14ac:dyDescent="0.25">
      <c r="A79" s="27" t="s">
        <v>273</v>
      </c>
      <c r="B79" s="28" t="s">
        <v>21</v>
      </c>
      <c r="C79" s="27" t="s">
        <v>848</v>
      </c>
      <c r="D79" s="27" t="s">
        <v>58</v>
      </c>
      <c r="E79" s="27" t="s">
        <v>518</v>
      </c>
      <c r="F79" s="27" t="s">
        <v>22</v>
      </c>
      <c r="G79" s="29">
        <v>29</v>
      </c>
      <c r="H79" s="29">
        <v>29</v>
      </c>
      <c r="I79" s="25">
        <f t="shared" si="2"/>
        <v>100</v>
      </c>
    </row>
    <row r="80" spans="1:9" ht="22.5" x14ac:dyDescent="0.25">
      <c r="A80" s="23" t="s">
        <v>274</v>
      </c>
      <c r="B80" s="24" t="s">
        <v>34</v>
      </c>
      <c r="C80" s="23" t="s">
        <v>848</v>
      </c>
      <c r="D80" s="23" t="s">
        <v>58</v>
      </c>
      <c r="E80" s="23" t="s">
        <v>518</v>
      </c>
      <c r="F80" s="23" t="s">
        <v>35</v>
      </c>
      <c r="G80" s="25">
        <v>29</v>
      </c>
      <c r="H80" s="25">
        <v>29</v>
      </c>
      <c r="I80" s="25">
        <f t="shared" si="2"/>
        <v>100</v>
      </c>
    </row>
    <row r="81" spans="1:9" ht="22.5" x14ac:dyDescent="0.25">
      <c r="A81" s="27" t="s">
        <v>93</v>
      </c>
      <c r="B81" s="28" t="s">
        <v>435</v>
      </c>
      <c r="C81" s="27" t="s">
        <v>848</v>
      </c>
      <c r="D81" s="27" t="s">
        <v>58</v>
      </c>
      <c r="E81" s="27" t="s">
        <v>518</v>
      </c>
      <c r="F81" s="27" t="s">
        <v>36</v>
      </c>
      <c r="G81" s="29">
        <v>9.2100000000000009</v>
      </c>
      <c r="H81" s="29">
        <v>9.2100000000000009</v>
      </c>
      <c r="I81" s="25">
        <f t="shared" si="2"/>
        <v>100</v>
      </c>
    </row>
    <row r="82" spans="1:9" ht="33.75" x14ac:dyDescent="0.25">
      <c r="A82" s="23" t="s">
        <v>94</v>
      </c>
      <c r="B82" s="24" t="s">
        <v>37</v>
      </c>
      <c r="C82" s="23" t="s">
        <v>848</v>
      </c>
      <c r="D82" s="23" t="s">
        <v>58</v>
      </c>
      <c r="E82" s="23" t="s">
        <v>518</v>
      </c>
      <c r="F82" s="23" t="s">
        <v>38</v>
      </c>
      <c r="G82" s="25">
        <v>9.2100000000000009</v>
      </c>
      <c r="H82" s="25">
        <v>9.2100000000000009</v>
      </c>
      <c r="I82" s="25">
        <f t="shared" si="2"/>
        <v>100</v>
      </c>
    </row>
    <row r="83" spans="1:9" x14ac:dyDescent="0.25">
      <c r="A83" s="10" t="s">
        <v>95</v>
      </c>
      <c r="B83" s="11" t="s">
        <v>887</v>
      </c>
      <c r="C83" s="10" t="s">
        <v>848</v>
      </c>
      <c r="D83" s="10" t="s">
        <v>60</v>
      </c>
      <c r="E83" s="10"/>
      <c r="F83" s="10"/>
      <c r="G83" s="12">
        <v>532.70000000000005</v>
      </c>
      <c r="H83" s="12">
        <f>H84</f>
        <v>532.70000000000005</v>
      </c>
      <c r="I83" s="12">
        <f t="shared" si="2"/>
        <v>100</v>
      </c>
    </row>
    <row r="84" spans="1:9" x14ac:dyDescent="0.25">
      <c r="A84" s="27" t="s">
        <v>96</v>
      </c>
      <c r="B84" s="28" t="s">
        <v>61</v>
      </c>
      <c r="C84" s="27" t="s">
        <v>848</v>
      </c>
      <c r="D84" s="27" t="s">
        <v>62</v>
      </c>
      <c r="E84" s="27"/>
      <c r="F84" s="27"/>
      <c r="G84" s="29">
        <v>532.70000000000005</v>
      </c>
      <c r="H84" s="29">
        <f>H85</f>
        <v>532.70000000000005</v>
      </c>
      <c r="I84" s="25">
        <f t="shared" si="2"/>
        <v>100</v>
      </c>
    </row>
    <row r="85" spans="1:9" ht="22.5" x14ac:dyDescent="0.25">
      <c r="A85" s="23" t="s">
        <v>97</v>
      </c>
      <c r="B85" s="24" t="s">
        <v>508</v>
      </c>
      <c r="C85" s="23" t="s">
        <v>848</v>
      </c>
      <c r="D85" s="23" t="s">
        <v>62</v>
      </c>
      <c r="E85" s="23" t="s">
        <v>519</v>
      </c>
      <c r="F85" s="23"/>
      <c r="G85" s="25">
        <v>532.70000000000005</v>
      </c>
      <c r="H85" s="25">
        <f>H86</f>
        <v>532.70000000000005</v>
      </c>
      <c r="I85" s="25">
        <f t="shared" si="2"/>
        <v>100</v>
      </c>
    </row>
    <row r="86" spans="1:9" ht="22.5" x14ac:dyDescent="0.25">
      <c r="A86" s="27" t="s">
        <v>275</v>
      </c>
      <c r="B86" s="28" t="s">
        <v>509</v>
      </c>
      <c r="C86" s="27" t="s">
        <v>848</v>
      </c>
      <c r="D86" s="27" t="s">
        <v>62</v>
      </c>
      <c r="E86" s="27" t="s">
        <v>520</v>
      </c>
      <c r="F86" s="27"/>
      <c r="G86" s="29">
        <v>532.70000000000005</v>
      </c>
      <c r="H86" s="29">
        <f>H87</f>
        <v>532.70000000000005</v>
      </c>
      <c r="I86" s="25">
        <f t="shared" si="2"/>
        <v>100</v>
      </c>
    </row>
    <row r="87" spans="1:9" ht="33.75" x14ac:dyDescent="0.25">
      <c r="A87" s="23" t="s">
        <v>276</v>
      </c>
      <c r="B87" s="24" t="s">
        <v>521</v>
      </c>
      <c r="C87" s="23" t="s">
        <v>848</v>
      </c>
      <c r="D87" s="23" t="s">
        <v>62</v>
      </c>
      <c r="E87" s="23" t="s">
        <v>522</v>
      </c>
      <c r="F87" s="23"/>
      <c r="G87" s="25">
        <v>532.70000000000005</v>
      </c>
      <c r="H87" s="25">
        <f>H88+H90</f>
        <v>532.70000000000005</v>
      </c>
      <c r="I87" s="25">
        <f t="shared" si="2"/>
        <v>100</v>
      </c>
    </row>
    <row r="88" spans="1:9" ht="56.25" x14ac:dyDescent="0.25">
      <c r="A88" s="23" t="s">
        <v>277</v>
      </c>
      <c r="B88" s="24" t="s">
        <v>21</v>
      </c>
      <c r="C88" s="23" t="s">
        <v>848</v>
      </c>
      <c r="D88" s="23" t="s">
        <v>62</v>
      </c>
      <c r="E88" s="23" t="s">
        <v>522</v>
      </c>
      <c r="F88" s="23" t="s">
        <v>22</v>
      </c>
      <c r="G88" s="25">
        <v>483.29</v>
      </c>
      <c r="H88" s="25">
        <f>H89</f>
        <v>483.29</v>
      </c>
      <c r="I88" s="25">
        <f t="shared" si="2"/>
        <v>100</v>
      </c>
    </row>
    <row r="89" spans="1:9" ht="22.5" x14ac:dyDescent="0.25">
      <c r="A89" s="23" t="s">
        <v>278</v>
      </c>
      <c r="B89" s="24" t="s">
        <v>34</v>
      </c>
      <c r="C89" s="23" t="s">
        <v>848</v>
      </c>
      <c r="D89" s="23" t="s">
        <v>62</v>
      </c>
      <c r="E89" s="23" t="s">
        <v>522</v>
      </c>
      <c r="F89" s="23" t="s">
        <v>35</v>
      </c>
      <c r="G89" s="25">
        <v>483.29</v>
      </c>
      <c r="H89" s="25">
        <v>483.29</v>
      </c>
      <c r="I89" s="25">
        <f t="shared" si="2"/>
        <v>100</v>
      </c>
    </row>
    <row r="90" spans="1:9" ht="22.5" x14ac:dyDescent="0.25">
      <c r="A90" s="23" t="s">
        <v>279</v>
      </c>
      <c r="B90" s="24" t="s">
        <v>435</v>
      </c>
      <c r="C90" s="23" t="s">
        <v>848</v>
      </c>
      <c r="D90" s="23" t="s">
        <v>62</v>
      </c>
      <c r="E90" s="23" t="s">
        <v>522</v>
      </c>
      <c r="F90" s="23" t="s">
        <v>36</v>
      </c>
      <c r="G90" s="25">
        <v>49.41</v>
      </c>
      <c r="H90" s="25">
        <f>H91</f>
        <v>49.41</v>
      </c>
      <c r="I90" s="25">
        <f t="shared" si="2"/>
        <v>100</v>
      </c>
    </row>
    <row r="91" spans="1:9" ht="33.75" x14ac:dyDescent="0.25">
      <c r="A91" s="23" t="s">
        <v>408</v>
      </c>
      <c r="B91" s="24" t="s">
        <v>37</v>
      </c>
      <c r="C91" s="23" t="s">
        <v>848</v>
      </c>
      <c r="D91" s="23" t="s">
        <v>62</v>
      </c>
      <c r="E91" s="23" t="s">
        <v>522</v>
      </c>
      <c r="F91" s="23" t="s">
        <v>38</v>
      </c>
      <c r="G91" s="25">
        <v>49.41</v>
      </c>
      <c r="H91" s="25">
        <v>49.41</v>
      </c>
      <c r="I91" s="25">
        <f t="shared" si="2"/>
        <v>100</v>
      </c>
    </row>
    <row r="92" spans="1:9" ht="21" x14ac:dyDescent="0.25">
      <c r="A92" s="10" t="s">
        <v>409</v>
      </c>
      <c r="B92" s="11" t="s">
        <v>888</v>
      </c>
      <c r="C92" s="10" t="s">
        <v>848</v>
      </c>
      <c r="D92" s="10" t="s">
        <v>72</v>
      </c>
      <c r="E92" s="10"/>
      <c r="F92" s="10"/>
      <c r="G92" s="12">
        <v>10467.620000000001</v>
      </c>
      <c r="H92" s="12">
        <f>H93+H101+H116</f>
        <v>10467.620000000001</v>
      </c>
      <c r="I92" s="25">
        <f t="shared" si="2"/>
        <v>100</v>
      </c>
    </row>
    <row r="93" spans="1:9" x14ac:dyDescent="0.25">
      <c r="A93" s="27" t="s">
        <v>597</v>
      </c>
      <c r="B93" s="28" t="s">
        <v>713</v>
      </c>
      <c r="C93" s="27" t="s">
        <v>848</v>
      </c>
      <c r="D93" s="27" t="s">
        <v>73</v>
      </c>
      <c r="E93" s="27"/>
      <c r="F93" s="27"/>
      <c r="G93" s="29">
        <v>4712.33</v>
      </c>
      <c r="H93" s="29">
        <v>4712.33</v>
      </c>
      <c r="I93" s="25">
        <f t="shared" si="2"/>
        <v>100</v>
      </c>
    </row>
    <row r="94" spans="1:9" ht="56.25" x14ac:dyDescent="0.25">
      <c r="A94" s="23" t="s">
        <v>598</v>
      </c>
      <c r="B94" s="24" t="s">
        <v>889</v>
      </c>
      <c r="C94" s="23" t="s">
        <v>848</v>
      </c>
      <c r="D94" s="23" t="s">
        <v>73</v>
      </c>
      <c r="E94" s="23" t="s">
        <v>353</v>
      </c>
      <c r="F94" s="23"/>
      <c r="G94" s="25">
        <v>4712.33</v>
      </c>
      <c r="H94" s="25">
        <v>4712.33</v>
      </c>
      <c r="I94" s="25">
        <f t="shared" si="2"/>
        <v>100</v>
      </c>
    </row>
    <row r="95" spans="1:9" ht="45" x14ac:dyDescent="0.25">
      <c r="A95" s="27" t="s">
        <v>599</v>
      </c>
      <c r="B95" s="28" t="s">
        <v>524</v>
      </c>
      <c r="C95" s="27" t="s">
        <v>848</v>
      </c>
      <c r="D95" s="27" t="s">
        <v>73</v>
      </c>
      <c r="E95" s="27" t="s">
        <v>523</v>
      </c>
      <c r="F95" s="27"/>
      <c r="G95" s="29">
        <v>4712.33</v>
      </c>
      <c r="H95" s="29">
        <v>4712.33</v>
      </c>
      <c r="I95" s="25">
        <f t="shared" si="2"/>
        <v>100</v>
      </c>
    </row>
    <row r="96" spans="1:9" ht="112.5" x14ac:dyDescent="0.25">
      <c r="A96" s="23" t="s">
        <v>410</v>
      </c>
      <c r="B96" s="24" t="s">
        <v>890</v>
      </c>
      <c r="C96" s="23" t="s">
        <v>848</v>
      </c>
      <c r="D96" s="23" t="s">
        <v>73</v>
      </c>
      <c r="E96" s="23" t="s">
        <v>525</v>
      </c>
      <c r="F96" s="23"/>
      <c r="G96" s="25">
        <v>4712.33</v>
      </c>
      <c r="H96" s="25">
        <v>4712.33</v>
      </c>
      <c r="I96" s="25">
        <f t="shared" si="2"/>
        <v>100</v>
      </c>
    </row>
    <row r="97" spans="1:9" ht="56.25" x14ac:dyDescent="0.25">
      <c r="A97" s="23" t="s">
        <v>411</v>
      </c>
      <c r="B97" s="24" t="s">
        <v>21</v>
      </c>
      <c r="C97" s="23" t="s">
        <v>848</v>
      </c>
      <c r="D97" s="23" t="s">
        <v>73</v>
      </c>
      <c r="E97" s="23" t="s">
        <v>525</v>
      </c>
      <c r="F97" s="23" t="s">
        <v>22</v>
      </c>
      <c r="G97" s="25">
        <v>4618.29</v>
      </c>
      <c r="H97" s="25">
        <v>4618.29</v>
      </c>
      <c r="I97" s="25">
        <f t="shared" si="2"/>
        <v>100</v>
      </c>
    </row>
    <row r="98" spans="1:9" ht="22.5" x14ac:dyDescent="0.25">
      <c r="A98" s="23" t="s">
        <v>412</v>
      </c>
      <c r="B98" s="24" t="s">
        <v>23</v>
      </c>
      <c r="C98" s="23" t="s">
        <v>848</v>
      </c>
      <c r="D98" s="23" t="s">
        <v>73</v>
      </c>
      <c r="E98" s="23" t="s">
        <v>525</v>
      </c>
      <c r="F98" s="23" t="s">
        <v>24</v>
      </c>
      <c r="G98" s="25">
        <v>4618.29</v>
      </c>
      <c r="H98" s="25">
        <v>4618.26</v>
      </c>
      <c r="I98" s="25">
        <f t="shared" si="2"/>
        <v>99.999350408917593</v>
      </c>
    </row>
    <row r="99" spans="1:9" ht="22.5" x14ac:dyDescent="0.25">
      <c r="A99" s="23" t="s">
        <v>280</v>
      </c>
      <c r="B99" s="24" t="s">
        <v>435</v>
      </c>
      <c r="C99" s="23" t="s">
        <v>848</v>
      </c>
      <c r="D99" s="23" t="s">
        <v>73</v>
      </c>
      <c r="E99" s="23" t="s">
        <v>525</v>
      </c>
      <c r="F99" s="23" t="s">
        <v>36</v>
      </c>
      <c r="G99" s="25">
        <v>94.04</v>
      </c>
      <c r="H99" s="25">
        <v>94.04</v>
      </c>
      <c r="I99" s="25">
        <f t="shared" si="2"/>
        <v>100</v>
      </c>
    </row>
    <row r="100" spans="1:9" ht="33.75" x14ac:dyDescent="0.25">
      <c r="A100" s="23" t="s">
        <v>281</v>
      </c>
      <c r="B100" s="26" t="s">
        <v>37</v>
      </c>
      <c r="C100" s="23" t="s">
        <v>848</v>
      </c>
      <c r="D100" s="23" t="s">
        <v>73</v>
      </c>
      <c r="E100" s="23" t="s">
        <v>525</v>
      </c>
      <c r="F100" s="23" t="s">
        <v>38</v>
      </c>
      <c r="G100" s="25">
        <v>94.04</v>
      </c>
      <c r="H100" s="25">
        <v>94.04</v>
      </c>
      <c r="I100" s="25">
        <f t="shared" si="2"/>
        <v>100</v>
      </c>
    </row>
    <row r="101" spans="1:9" ht="33.75" x14ac:dyDescent="0.25">
      <c r="A101" s="23" t="s">
        <v>282</v>
      </c>
      <c r="B101" s="24" t="s">
        <v>891</v>
      </c>
      <c r="C101" s="23" t="s">
        <v>848</v>
      </c>
      <c r="D101" s="23" t="s">
        <v>474</v>
      </c>
      <c r="E101" s="23"/>
      <c r="F101" s="23"/>
      <c r="G101" s="25">
        <v>5634.89</v>
      </c>
      <c r="H101" s="25">
        <f>H102</f>
        <v>5634.89</v>
      </c>
      <c r="I101" s="25">
        <f t="shared" si="2"/>
        <v>100</v>
      </c>
    </row>
    <row r="102" spans="1:9" ht="56.25" x14ac:dyDescent="0.25">
      <c r="A102" s="30" t="s">
        <v>283</v>
      </c>
      <c r="B102" s="31" t="s">
        <v>889</v>
      </c>
      <c r="C102" s="30" t="s">
        <v>848</v>
      </c>
      <c r="D102" s="30" t="s">
        <v>474</v>
      </c>
      <c r="E102" s="30" t="s">
        <v>353</v>
      </c>
      <c r="F102" s="30"/>
      <c r="G102" s="32">
        <v>5634.89</v>
      </c>
      <c r="H102" s="32">
        <f>H103+H107</f>
        <v>5634.89</v>
      </c>
      <c r="I102" s="25">
        <f t="shared" si="2"/>
        <v>100</v>
      </c>
    </row>
    <row r="103" spans="1:9" ht="45" x14ac:dyDescent="0.25">
      <c r="A103" s="33" t="s">
        <v>284</v>
      </c>
      <c r="B103" s="34" t="s">
        <v>524</v>
      </c>
      <c r="C103" s="33" t="s">
        <v>848</v>
      </c>
      <c r="D103" s="33" t="s">
        <v>474</v>
      </c>
      <c r="E103" s="33" t="s">
        <v>523</v>
      </c>
      <c r="F103" s="33"/>
      <c r="G103" s="35">
        <v>43</v>
      </c>
      <c r="H103" s="35">
        <v>43</v>
      </c>
      <c r="I103" s="25">
        <f t="shared" si="2"/>
        <v>100</v>
      </c>
    </row>
    <row r="104" spans="1:9" ht="146.25" x14ac:dyDescent="0.25">
      <c r="A104" s="30" t="s">
        <v>285</v>
      </c>
      <c r="B104" s="31" t="s">
        <v>892</v>
      </c>
      <c r="C104" s="30" t="s">
        <v>848</v>
      </c>
      <c r="D104" s="30" t="s">
        <v>474</v>
      </c>
      <c r="E104" s="30" t="s">
        <v>893</v>
      </c>
      <c r="F104" s="30"/>
      <c r="G104" s="32">
        <v>43</v>
      </c>
      <c r="H104" s="32">
        <v>43</v>
      </c>
      <c r="I104" s="25">
        <f t="shared" si="2"/>
        <v>100</v>
      </c>
    </row>
    <row r="105" spans="1:9" ht="22.5" x14ac:dyDescent="0.25">
      <c r="A105" s="33" t="s">
        <v>286</v>
      </c>
      <c r="B105" s="34" t="s">
        <v>435</v>
      </c>
      <c r="C105" s="33" t="s">
        <v>848</v>
      </c>
      <c r="D105" s="33" t="s">
        <v>474</v>
      </c>
      <c r="E105" s="33" t="s">
        <v>893</v>
      </c>
      <c r="F105" s="33" t="s">
        <v>36</v>
      </c>
      <c r="G105" s="35">
        <v>43</v>
      </c>
      <c r="H105" s="35">
        <v>43</v>
      </c>
      <c r="I105" s="25">
        <f t="shared" si="2"/>
        <v>100</v>
      </c>
    </row>
    <row r="106" spans="1:9" ht="33.75" x14ac:dyDescent="0.25">
      <c r="A106" s="33" t="s">
        <v>287</v>
      </c>
      <c r="B106" s="34" t="s">
        <v>37</v>
      </c>
      <c r="C106" s="33" t="s">
        <v>848</v>
      </c>
      <c r="D106" s="33" t="s">
        <v>474</v>
      </c>
      <c r="E106" s="33" t="s">
        <v>893</v>
      </c>
      <c r="F106" s="33" t="s">
        <v>38</v>
      </c>
      <c r="G106" s="35">
        <v>43</v>
      </c>
      <c r="H106" s="35">
        <v>43</v>
      </c>
      <c r="I106" s="25">
        <f t="shared" si="2"/>
        <v>100</v>
      </c>
    </row>
    <row r="107" spans="1:9" ht="22.5" x14ac:dyDescent="0.25">
      <c r="A107" s="23" t="s">
        <v>288</v>
      </c>
      <c r="B107" s="24" t="s">
        <v>526</v>
      </c>
      <c r="C107" s="23" t="s">
        <v>848</v>
      </c>
      <c r="D107" s="23" t="s">
        <v>474</v>
      </c>
      <c r="E107" s="23" t="s">
        <v>354</v>
      </c>
      <c r="F107" s="23"/>
      <c r="G107" s="25">
        <v>5591.89</v>
      </c>
      <c r="H107" s="25">
        <v>5591.89</v>
      </c>
      <c r="I107" s="25">
        <f t="shared" si="2"/>
        <v>100</v>
      </c>
    </row>
    <row r="108" spans="1:9" ht="112.5" x14ac:dyDescent="0.25">
      <c r="A108" s="33" t="s">
        <v>289</v>
      </c>
      <c r="B108" s="26" t="s">
        <v>894</v>
      </c>
      <c r="C108" s="23" t="s">
        <v>848</v>
      </c>
      <c r="D108" s="23" t="s">
        <v>474</v>
      </c>
      <c r="E108" s="23" t="s">
        <v>528</v>
      </c>
      <c r="F108" s="23"/>
      <c r="G108" s="25">
        <v>4698.7</v>
      </c>
      <c r="H108" s="25">
        <v>4698.7</v>
      </c>
      <c r="I108" s="25">
        <f t="shared" si="2"/>
        <v>100</v>
      </c>
    </row>
    <row r="109" spans="1:9" ht="56.25" x14ac:dyDescent="0.25">
      <c r="A109" s="33" t="s">
        <v>290</v>
      </c>
      <c r="B109" s="34" t="s">
        <v>21</v>
      </c>
      <c r="C109" s="33" t="s">
        <v>848</v>
      </c>
      <c r="D109" s="33" t="s">
        <v>474</v>
      </c>
      <c r="E109" s="33" t="s">
        <v>528</v>
      </c>
      <c r="F109" s="33" t="s">
        <v>22</v>
      </c>
      <c r="G109" s="35">
        <v>1117.98</v>
      </c>
      <c r="H109" s="35">
        <v>1117.98</v>
      </c>
      <c r="I109" s="25">
        <f t="shared" si="2"/>
        <v>100</v>
      </c>
    </row>
    <row r="110" spans="1:9" ht="22.5" x14ac:dyDescent="0.25">
      <c r="A110" s="30" t="s">
        <v>22</v>
      </c>
      <c r="B110" s="31" t="s">
        <v>23</v>
      </c>
      <c r="C110" s="30" t="s">
        <v>848</v>
      </c>
      <c r="D110" s="30" t="s">
        <v>474</v>
      </c>
      <c r="E110" s="30" t="s">
        <v>528</v>
      </c>
      <c r="F110" s="30" t="s">
        <v>24</v>
      </c>
      <c r="G110" s="32">
        <v>1117.98</v>
      </c>
      <c r="H110" s="32">
        <v>1117.98</v>
      </c>
      <c r="I110" s="25">
        <f t="shared" si="2"/>
        <v>100</v>
      </c>
    </row>
    <row r="111" spans="1:9" ht="22.5" x14ac:dyDescent="0.25">
      <c r="A111" s="33" t="s">
        <v>291</v>
      </c>
      <c r="B111" s="34" t="s">
        <v>435</v>
      </c>
      <c r="C111" s="33" t="s">
        <v>848</v>
      </c>
      <c r="D111" s="33" t="s">
        <v>474</v>
      </c>
      <c r="E111" s="33" t="s">
        <v>528</v>
      </c>
      <c r="F111" s="33" t="s">
        <v>36</v>
      </c>
      <c r="G111" s="35">
        <v>3580.72</v>
      </c>
      <c r="H111" s="35">
        <v>3580.72</v>
      </c>
      <c r="I111" s="25">
        <f t="shared" si="2"/>
        <v>100</v>
      </c>
    </row>
    <row r="112" spans="1:9" ht="33.75" x14ac:dyDescent="0.25">
      <c r="A112" s="33" t="s">
        <v>292</v>
      </c>
      <c r="B112" s="36" t="s">
        <v>37</v>
      </c>
      <c r="C112" s="33" t="s">
        <v>848</v>
      </c>
      <c r="D112" s="33" t="s">
        <v>474</v>
      </c>
      <c r="E112" s="33" t="s">
        <v>528</v>
      </c>
      <c r="F112" s="33" t="s">
        <v>38</v>
      </c>
      <c r="G112" s="35">
        <v>3580.72</v>
      </c>
      <c r="H112" s="35">
        <v>3580.72</v>
      </c>
      <c r="I112" s="25">
        <f t="shared" si="2"/>
        <v>100</v>
      </c>
    </row>
    <row r="113" spans="1:9" ht="112.5" x14ac:dyDescent="0.25">
      <c r="A113" s="33" t="s">
        <v>293</v>
      </c>
      <c r="B113" s="34" t="s">
        <v>895</v>
      </c>
      <c r="C113" s="33" t="s">
        <v>848</v>
      </c>
      <c r="D113" s="33" t="s">
        <v>474</v>
      </c>
      <c r="E113" s="33" t="s">
        <v>527</v>
      </c>
      <c r="F113" s="33"/>
      <c r="G113" s="35">
        <v>893.2</v>
      </c>
      <c r="H113" s="35">
        <v>893.2</v>
      </c>
      <c r="I113" s="25">
        <f t="shared" si="2"/>
        <v>100</v>
      </c>
    </row>
    <row r="114" spans="1:9" ht="22.5" x14ac:dyDescent="0.25">
      <c r="A114" s="30" t="s">
        <v>294</v>
      </c>
      <c r="B114" s="31" t="s">
        <v>435</v>
      </c>
      <c r="C114" s="30" t="s">
        <v>848</v>
      </c>
      <c r="D114" s="30" t="s">
        <v>474</v>
      </c>
      <c r="E114" s="30" t="s">
        <v>527</v>
      </c>
      <c r="F114" s="30" t="s">
        <v>36</v>
      </c>
      <c r="G114" s="32">
        <v>893.2</v>
      </c>
      <c r="H114" s="32">
        <v>893.2</v>
      </c>
      <c r="I114" s="25">
        <f t="shared" si="2"/>
        <v>100</v>
      </c>
    </row>
    <row r="115" spans="1:9" ht="33.75" x14ac:dyDescent="0.25">
      <c r="A115" s="33" t="s">
        <v>295</v>
      </c>
      <c r="B115" s="34" t="s">
        <v>37</v>
      </c>
      <c r="C115" s="33" t="s">
        <v>848</v>
      </c>
      <c r="D115" s="33" t="s">
        <v>474</v>
      </c>
      <c r="E115" s="33" t="s">
        <v>527</v>
      </c>
      <c r="F115" s="33" t="s">
        <v>38</v>
      </c>
      <c r="G115" s="35">
        <v>893.2</v>
      </c>
      <c r="H115" s="35">
        <v>893.2</v>
      </c>
      <c r="I115" s="25">
        <f t="shared" si="2"/>
        <v>100</v>
      </c>
    </row>
    <row r="116" spans="1:9" ht="22.5" x14ac:dyDescent="0.25">
      <c r="A116" s="13" t="s">
        <v>296</v>
      </c>
      <c r="B116" s="14" t="s">
        <v>361</v>
      </c>
      <c r="C116" s="13" t="s">
        <v>848</v>
      </c>
      <c r="D116" s="13" t="s">
        <v>362</v>
      </c>
      <c r="E116" s="13"/>
      <c r="F116" s="13"/>
      <c r="G116" s="15">
        <v>120.4</v>
      </c>
      <c r="H116" s="15">
        <v>120.4</v>
      </c>
      <c r="I116" s="25">
        <f t="shared" si="2"/>
        <v>100</v>
      </c>
    </row>
    <row r="117" spans="1:9" ht="56.25" x14ac:dyDescent="0.25">
      <c r="A117" s="23" t="s">
        <v>297</v>
      </c>
      <c r="B117" s="26" t="s">
        <v>889</v>
      </c>
      <c r="C117" s="23" t="s">
        <v>848</v>
      </c>
      <c r="D117" s="23" t="s">
        <v>362</v>
      </c>
      <c r="E117" s="23" t="s">
        <v>353</v>
      </c>
      <c r="F117" s="23"/>
      <c r="G117" s="25">
        <v>120.4</v>
      </c>
      <c r="H117" s="25">
        <v>120.4</v>
      </c>
      <c r="I117" s="25">
        <f t="shared" si="2"/>
        <v>100</v>
      </c>
    </row>
    <row r="118" spans="1:9" ht="45" x14ac:dyDescent="0.25">
      <c r="A118" s="23" t="s">
        <v>298</v>
      </c>
      <c r="B118" s="24" t="s">
        <v>524</v>
      </c>
      <c r="C118" s="23" t="s">
        <v>848</v>
      </c>
      <c r="D118" s="23" t="s">
        <v>362</v>
      </c>
      <c r="E118" s="23" t="s">
        <v>523</v>
      </c>
      <c r="F118" s="23"/>
      <c r="G118" s="25">
        <v>120.4</v>
      </c>
      <c r="H118" s="25">
        <v>120.4</v>
      </c>
      <c r="I118" s="25">
        <f t="shared" si="2"/>
        <v>100</v>
      </c>
    </row>
    <row r="119" spans="1:9" ht="135" x14ac:dyDescent="0.25">
      <c r="A119" s="27" t="s">
        <v>299</v>
      </c>
      <c r="B119" s="28" t="s">
        <v>896</v>
      </c>
      <c r="C119" s="27" t="s">
        <v>848</v>
      </c>
      <c r="D119" s="27" t="s">
        <v>362</v>
      </c>
      <c r="E119" s="27" t="s">
        <v>529</v>
      </c>
      <c r="F119" s="27"/>
      <c r="G119" s="29">
        <v>120.4</v>
      </c>
      <c r="H119" s="29">
        <v>120.4</v>
      </c>
      <c r="I119" s="25">
        <f t="shared" si="2"/>
        <v>100</v>
      </c>
    </row>
    <row r="120" spans="1:9" ht="22.5" x14ac:dyDescent="0.25">
      <c r="A120" s="23" t="s">
        <v>24</v>
      </c>
      <c r="B120" s="24" t="s">
        <v>435</v>
      </c>
      <c r="C120" s="23" t="s">
        <v>848</v>
      </c>
      <c r="D120" s="23" t="s">
        <v>362</v>
      </c>
      <c r="E120" s="23" t="s">
        <v>529</v>
      </c>
      <c r="F120" s="23" t="s">
        <v>36</v>
      </c>
      <c r="G120" s="25">
        <v>120.4</v>
      </c>
      <c r="H120" s="25">
        <v>120.4</v>
      </c>
      <c r="I120" s="25">
        <f t="shared" si="2"/>
        <v>100</v>
      </c>
    </row>
    <row r="121" spans="1:9" ht="33.75" x14ac:dyDescent="0.25">
      <c r="A121" s="23" t="s">
        <v>300</v>
      </c>
      <c r="B121" s="24" t="s">
        <v>37</v>
      </c>
      <c r="C121" s="23" t="s">
        <v>848</v>
      </c>
      <c r="D121" s="23" t="s">
        <v>362</v>
      </c>
      <c r="E121" s="23" t="s">
        <v>529</v>
      </c>
      <c r="F121" s="23" t="s">
        <v>38</v>
      </c>
      <c r="G121" s="25">
        <v>120.4</v>
      </c>
      <c r="H121" s="25">
        <v>120.4</v>
      </c>
      <c r="I121" s="25">
        <f t="shared" si="2"/>
        <v>100</v>
      </c>
    </row>
    <row r="122" spans="1:9" x14ac:dyDescent="0.25">
      <c r="A122" s="10" t="s">
        <v>301</v>
      </c>
      <c r="B122" s="11" t="s">
        <v>897</v>
      </c>
      <c r="C122" s="10" t="s">
        <v>848</v>
      </c>
      <c r="D122" s="10" t="s">
        <v>74</v>
      </c>
      <c r="E122" s="10"/>
      <c r="F122" s="10"/>
      <c r="G122" s="12">
        <v>53040.68</v>
      </c>
      <c r="H122" s="12">
        <f>H123+H131+H137+H156+H161</f>
        <v>37886.076000000001</v>
      </c>
      <c r="I122" s="25">
        <f t="shared" si="2"/>
        <v>71.428337645746623</v>
      </c>
    </row>
    <row r="123" spans="1:9" x14ac:dyDescent="0.25">
      <c r="A123" s="23" t="s">
        <v>302</v>
      </c>
      <c r="B123" s="26" t="s">
        <v>75</v>
      </c>
      <c r="C123" s="23" t="s">
        <v>848</v>
      </c>
      <c r="D123" s="23" t="s">
        <v>76</v>
      </c>
      <c r="E123" s="23"/>
      <c r="F123" s="23"/>
      <c r="G123" s="25">
        <v>3374.03</v>
      </c>
      <c r="H123" s="25">
        <f>H124</f>
        <v>3374.0360000000001</v>
      </c>
      <c r="I123" s="25">
        <f t="shared" si="2"/>
        <v>100.0001778288871</v>
      </c>
    </row>
    <row r="124" spans="1:9" ht="33.75" x14ac:dyDescent="0.25">
      <c r="A124" s="23" t="s">
        <v>303</v>
      </c>
      <c r="B124" s="24" t="s">
        <v>898</v>
      </c>
      <c r="C124" s="23" t="s">
        <v>848</v>
      </c>
      <c r="D124" s="23" t="s">
        <v>76</v>
      </c>
      <c r="E124" s="23" t="s">
        <v>355</v>
      </c>
      <c r="F124" s="23"/>
      <c r="G124" s="25">
        <v>3374.03</v>
      </c>
      <c r="H124" s="25">
        <f>H125</f>
        <v>3374.0360000000001</v>
      </c>
      <c r="I124" s="25">
        <f t="shared" si="2"/>
        <v>100.0001778288871</v>
      </c>
    </row>
    <row r="125" spans="1:9" ht="22.5" x14ac:dyDescent="0.25">
      <c r="A125" s="27" t="s">
        <v>304</v>
      </c>
      <c r="B125" s="28" t="s">
        <v>530</v>
      </c>
      <c r="C125" s="27" t="s">
        <v>848</v>
      </c>
      <c r="D125" s="27" t="s">
        <v>76</v>
      </c>
      <c r="E125" s="27" t="s">
        <v>356</v>
      </c>
      <c r="F125" s="27"/>
      <c r="G125" s="29">
        <v>3374.03</v>
      </c>
      <c r="H125" s="29">
        <f>H126</f>
        <v>3374.0360000000001</v>
      </c>
      <c r="I125" s="25">
        <f t="shared" si="2"/>
        <v>100.0001778288871</v>
      </c>
    </row>
    <row r="126" spans="1:9" ht="90" x14ac:dyDescent="0.25">
      <c r="A126" s="23" t="s">
        <v>305</v>
      </c>
      <c r="B126" s="24" t="s">
        <v>531</v>
      </c>
      <c r="C126" s="23" t="s">
        <v>848</v>
      </c>
      <c r="D126" s="23" t="s">
        <v>76</v>
      </c>
      <c r="E126" s="23" t="s">
        <v>357</v>
      </c>
      <c r="F126" s="23"/>
      <c r="G126" s="25">
        <v>3374.03</v>
      </c>
      <c r="H126" s="25">
        <f>H127+H129</f>
        <v>3374.0360000000001</v>
      </c>
      <c r="I126" s="25">
        <f t="shared" si="2"/>
        <v>100.0001778288871</v>
      </c>
    </row>
    <row r="127" spans="1:9" ht="56.25" x14ac:dyDescent="0.25">
      <c r="A127" s="23" t="s">
        <v>306</v>
      </c>
      <c r="B127" s="24" t="s">
        <v>21</v>
      </c>
      <c r="C127" s="23" t="s">
        <v>848</v>
      </c>
      <c r="D127" s="23" t="s">
        <v>76</v>
      </c>
      <c r="E127" s="23" t="s">
        <v>357</v>
      </c>
      <c r="F127" s="23" t="s">
        <v>22</v>
      </c>
      <c r="G127" s="25">
        <v>3087.63</v>
      </c>
      <c r="H127" s="25">
        <f>H128</f>
        <v>3087.636</v>
      </c>
      <c r="I127" s="25">
        <f t="shared" si="2"/>
        <v>100.00019432380174</v>
      </c>
    </row>
    <row r="128" spans="1:9" ht="22.5" x14ac:dyDescent="0.25">
      <c r="A128" s="23" t="s">
        <v>307</v>
      </c>
      <c r="B128" s="24" t="s">
        <v>34</v>
      </c>
      <c r="C128" s="23" t="s">
        <v>848</v>
      </c>
      <c r="D128" s="23" t="s">
        <v>76</v>
      </c>
      <c r="E128" s="23" t="s">
        <v>357</v>
      </c>
      <c r="F128" s="23" t="s">
        <v>35</v>
      </c>
      <c r="G128" s="25">
        <v>3087.63</v>
      </c>
      <c r="H128" s="25">
        <v>3087.636</v>
      </c>
      <c r="I128" s="25">
        <f t="shared" si="2"/>
        <v>100.00019432380174</v>
      </c>
    </row>
    <row r="129" spans="1:9" ht="22.5" x14ac:dyDescent="0.25">
      <c r="A129" s="23" t="s">
        <v>600</v>
      </c>
      <c r="B129" s="24" t="s">
        <v>435</v>
      </c>
      <c r="C129" s="23" t="s">
        <v>848</v>
      </c>
      <c r="D129" s="23" t="s">
        <v>76</v>
      </c>
      <c r="E129" s="23" t="s">
        <v>357</v>
      </c>
      <c r="F129" s="23" t="s">
        <v>36</v>
      </c>
      <c r="G129" s="25">
        <v>286.39999999999998</v>
      </c>
      <c r="H129" s="25">
        <f>H130</f>
        <v>286.39999999999998</v>
      </c>
      <c r="I129" s="25">
        <f t="shared" si="2"/>
        <v>100</v>
      </c>
    </row>
    <row r="130" spans="1:9" ht="33.75" x14ac:dyDescent="0.25">
      <c r="A130" s="23" t="s">
        <v>35</v>
      </c>
      <c r="B130" s="26" t="s">
        <v>37</v>
      </c>
      <c r="C130" s="23" t="s">
        <v>848</v>
      </c>
      <c r="D130" s="23" t="s">
        <v>76</v>
      </c>
      <c r="E130" s="23" t="s">
        <v>357</v>
      </c>
      <c r="F130" s="23" t="s">
        <v>38</v>
      </c>
      <c r="G130" s="25">
        <v>286.39999999999998</v>
      </c>
      <c r="H130" s="25">
        <v>286.39999999999998</v>
      </c>
      <c r="I130" s="25">
        <f t="shared" si="2"/>
        <v>100</v>
      </c>
    </row>
    <row r="131" spans="1:9" x14ac:dyDescent="0.25">
      <c r="A131" s="23" t="s">
        <v>601</v>
      </c>
      <c r="B131" s="24" t="s">
        <v>77</v>
      </c>
      <c r="C131" s="23" t="s">
        <v>848</v>
      </c>
      <c r="D131" s="23" t="s">
        <v>78</v>
      </c>
      <c r="E131" s="23"/>
      <c r="F131" s="23"/>
      <c r="G131" s="25">
        <v>11147.04</v>
      </c>
      <c r="H131" s="25">
        <f>H132</f>
        <v>10136.17</v>
      </c>
      <c r="I131" s="25">
        <f t="shared" si="2"/>
        <v>90.931493921256219</v>
      </c>
    </row>
    <row r="132" spans="1:9" ht="33.75" x14ac:dyDescent="0.25">
      <c r="A132" s="27" t="s">
        <v>602</v>
      </c>
      <c r="B132" s="28" t="s">
        <v>899</v>
      </c>
      <c r="C132" s="27" t="s">
        <v>848</v>
      </c>
      <c r="D132" s="27" t="s">
        <v>78</v>
      </c>
      <c r="E132" s="27" t="s">
        <v>436</v>
      </c>
      <c r="F132" s="27"/>
      <c r="G132" s="29">
        <v>11147.04</v>
      </c>
      <c r="H132" s="29">
        <f>H133</f>
        <v>10136.17</v>
      </c>
      <c r="I132" s="25">
        <f t="shared" si="2"/>
        <v>90.931493921256219</v>
      </c>
    </row>
    <row r="133" spans="1:9" ht="33.75" x14ac:dyDescent="0.25">
      <c r="A133" s="23" t="s">
        <v>603</v>
      </c>
      <c r="B133" s="24" t="s">
        <v>532</v>
      </c>
      <c r="C133" s="23" t="s">
        <v>848</v>
      </c>
      <c r="D133" s="23" t="s">
        <v>78</v>
      </c>
      <c r="E133" s="23" t="s">
        <v>437</v>
      </c>
      <c r="F133" s="23"/>
      <c r="G133" s="25">
        <v>11147.04</v>
      </c>
      <c r="H133" s="25">
        <f>H134</f>
        <v>10136.17</v>
      </c>
      <c r="I133" s="25">
        <f t="shared" si="2"/>
        <v>90.931493921256219</v>
      </c>
    </row>
    <row r="134" spans="1:9" ht="90" x14ac:dyDescent="0.25">
      <c r="A134" s="27" t="s">
        <v>413</v>
      </c>
      <c r="B134" s="28" t="s">
        <v>900</v>
      </c>
      <c r="C134" s="27" t="s">
        <v>848</v>
      </c>
      <c r="D134" s="27" t="s">
        <v>78</v>
      </c>
      <c r="E134" s="27" t="s">
        <v>438</v>
      </c>
      <c r="F134" s="27"/>
      <c r="G134" s="29">
        <v>11147.04</v>
      </c>
      <c r="H134" s="29">
        <f>H135</f>
        <v>10136.17</v>
      </c>
      <c r="I134" s="25">
        <f t="shared" si="2"/>
        <v>90.931493921256219</v>
      </c>
    </row>
    <row r="135" spans="1:9" x14ac:dyDescent="0.25">
      <c r="A135" s="23" t="s">
        <v>414</v>
      </c>
      <c r="B135" s="24" t="s">
        <v>67</v>
      </c>
      <c r="C135" s="23" t="s">
        <v>848</v>
      </c>
      <c r="D135" s="23" t="s">
        <v>78</v>
      </c>
      <c r="E135" s="23" t="s">
        <v>438</v>
      </c>
      <c r="F135" s="23" t="s">
        <v>219</v>
      </c>
      <c r="G135" s="25">
        <v>11147.04</v>
      </c>
      <c r="H135" s="25">
        <f>H136</f>
        <v>10136.17</v>
      </c>
      <c r="I135" s="25">
        <f t="shared" si="2"/>
        <v>90.931493921256219</v>
      </c>
    </row>
    <row r="136" spans="1:9" ht="45" x14ac:dyDescent="0.25">
      <c r="A136" s="23" t="s">
        <v>415</v>
      </c>
      <c r="B136" s="24" t="s">
        <v>901</v>
      </c>
      <c r="C136" s="23" t="s">
        <v>848</v>
      </c>
      <c r="D136" s="23" t="s">
        <v>78</v>
      </c>
      <c r="E136" s="23" t="s">
        <v>438</v>
      </c>
      <c r="F136" s="23" t="s">
        <v>902</v>
      </c>
      <c r="G136" s="25">
        <v>11147.04</v>
      </c>
      <c r="H136" s="25">
        <v>10136.17</v>
      </c>
      <c r="I136" s="25">
        <f t="shared" si="2"/>
        <v>90.931493921256219</v>
      </c>
    </row>
    <row r="137" spans="1:9" x14ac:dyDescent="0.25">
      <c r="A137" s="23" t="s">
        <v>308</v>
      </c>
      <c r="B137" s="24" t="s">
        <v>79</v>
      </c>
      <c r="C137" s="23" t="s">
        <v>848</v>
      </c>
      <c r="D137" s="23" t="s">
        <v>80</v>
      </c>
      <c r="E137" s="23"/>
      <c r="F137" s="23"/>
      <c r="G137" s="25">
        <v>24683.06</v>
      </c>
      <c r="H137" s="25">
        <f>H138</f>
        <v>11142.84</v>
      </c>
      <c r="I137" s="25">
        <f t="shared" si="2"/>
        <v>45.14367343433107</v>
      </c>
    </row>
    <row r="138" spans="1:9" ht="33.75" x14ac:dyDescent="0.25">
      <c r="A138" s="23" t="s">
        <v>604</v>
      </c>
      <c r="B138" s="26" t="s">
        <v>899</v>
      </c>
      <c r="C138" s="23" t="s">
        <v>848</v>
      </c>
      <c r="D138" s="23" t="s">
        <v>80</v>
      </c>
      <c r="E138" s="23" t="s">
        <v>436</v>
      </c>
      <c r="F138" s="23"/>
      <c r="G138" s="25">
        <v>24683.06</v>
      </c>
      <c r="H138" s="25">
        <f>H139+H152</f>
        <v>11142.84</v>
      </c>
      <c r="I138" s="25">
        <f t="shared" si="2"/>
        <v>45.14367343433107</v>
      </c>
    </row>
    <row r="139" spans="1:9" ht="22.5" x14ac:dyDescent="0.25">
      <c r="A139" s="23" t="s">
        <v>605</v>
      </c>
      <c r="B139" s="24" t="s">
        <v>533</v>
      </c>
      <c r="C139" s="23" t="s">
        <v>848</v>
      </c>
      <c r="D139" s="23" t="s">
        <v>80</v>
      </c>
      <c r="E139" s="23" t="s">
        <v>439</v>
      </c>
      <c r="F139" s="23"/>
      <c r="G139" s="25">
        <v>24154.52</v>
      </c>
      <c r="H139" s="25">
        <f>H140+H143+H146+H149</f>
        <v>10614.3</v>
      </c>
      <c r="I139" s="25">
        <f t="shared" si="2"/>
        <v>43.943328205238608</v>
      </c>
    </row>
    <row r="140" spans="1:9" ht="101.25" x14ac:dyDescent="0.25">
      <c r="A140" s="27" t="s">
        <v>606</v>
      </c>
      <c r="B140" s="28" t="s">
        <v>903</v>
      </c>
      <c r="C140" s="27" t="s">
        <v>848</v>
      </c>
      <c r="D140" s="27" t="s">
        <v>80</v>
      </c>
      <c r="E140" s="27" t="s">
        <v>440</v>
      </c>
      <c r="F140" s="27"/>
      <c r="G140" s="29">
        <v>6161.58</v>
      </c>
      <c r="H140" s="29">
        <f>H141</f>
        <v>5079.4399999999996</v>
      </c>
      <c r="I140" s="25">
        <f t="shared" ref="I140:I203" si="3">H140*100/G140</f>
        <v>82.437296927086877</v>
      </c>
    </row>
    <row r="141" spans="1:9" ht="22.5" x14ac:dyDescent="0.25">
      <c r="A141" s="23" t="s">
        <v>607</v>
      </c>
      <c r="B141" s="24" t="s">
        <v>435</v>
      </c>
      <c r="C141" s="23" t="s">
        <v>848</v>
      </c>
      <c r="D141" s="23" t="s">
        <v>80</v>
      </c>
      <c r="E141" s="23" t="s">
        <v>440</v>
      </c>
      <c r="F141" s="23" t="s">
        <v>36</v>
      </c>
      <c r="G141" s="25">
        <v>6161.58</v>
      </c>
      <c r="H141" s="25">
        <f>H142</f>
        <v>5079.4399999999996</v>
      </c>
      <c r="I141" s="25">
        <f t="shared" si="3"/>
        <v>82.437296927086877</v>
      </c>
    </row>
    <row r="142" spans="1:9" ht="33.75" x14ac:dyDescent="0.25">
      <c r="A142" s="23" t="s">
        <v>608</v>
      </c>
      <c r="B142" s="24" t="s">
        <v>37</v>
      </c>
      <c r="C142" s="23" t="s">
        <v>848</v>
      </c>
      <c r="D142" s="23" t="s">
        <v>80</v>
      </c>
      <c r="E142" s="23" t="s">
        <v>440</v>
      </c>
      <c r="F142" s="23" t="s">
        <v>38</v>
      </c>
      <c r="G142" s="25">
        <v>6161.58</v>
      </c>
      <c r="H142" s="25">
        <v>5079.4399999999996</v>
      </c>
      <c r="I142" s="25">
        <f t="shared" si="3"/>
        <v>82.437296927086877</v>
      </c>
    </row>
    <row r="143" spans="1:9" ht="112.5" x14ac:dyDescent="0.25">
      <c r="A143" s="23" t="s">
        <v>309</v>
      </c>
      <c r="B143" s="24" t="s">
        <v>904</v>
      </c>
      <c r="C143" s="23" t="s">
        <v>848</v>
      </c>
      <c r="D143" s="23" t="s">
        <v>80</v>
      </c>
      <c r="E143" s="23" t="s">
        <v>905</v>
      </c>
      <c r="F143" s="23"/>
      <c r="G143" s="25">
        <v>801.8</v>
      </c>
      <c r="H143" s="25">
        <f>H144</f>
        <v>657.66</v>
      </c>
      <c r="I143" s="25">
        <f t="shared" si="3"/>
        <v>82.022948366176109</v>
      </c>
    </row>
    <row r="144" spans="1:9" ht="22.5" x14ac:dyDescent="0.25">
      <c r="A144" s="23" t="s">
        <v>310</v>
      </c>
      <c r="B144" s="26" t="s">
        <v>435</v>
      </c>
      <c r="C144" s="23" t="s">
        <v>848</v>
      </c>
      <c r="D144" s="23" t="s">
        <v>80</v>
      </c>
      <c r="E144" s="23" t="s">
        <v>905</v>
      </c>
      <c r="F144" s="23" t="s">
        <v>36</v>
      </c>
      <c r="G144" s="25">
        <v>801.8</v>
      </c>
      <c r="H144" s="25">
        <f>H145</f>
        <v>657.66</v>
      </c>
      <c r="I144" s="25">
        <f t="shared" si="3"/>
        <v>82.022948366176109</v>
      </c>
    </row>
    <row r="145" spans="1:9" ht="33.75" x14ac:dyDescent="0.25">
      <c r="A145" s="23" t="s">
        <v>311</v>
      </c>
      <c r="B145" s="24" t="s">
        <v>37</v>
      </c>
      <c r="C145" s="23" t="s">
        <v>848</v>
      </c>
      <c r="D145" s="23" t="s">
        <v>80</v>
      </c>
      <c r="E145" s="23" t="s">
        <v>905</v>
      </c>
      <c r="F145" s="23" t="s">
        <v>38</v>
      </c>
      <c r="G145" s="25">
        <v>801.8</v>
      </c>
      <c r="H145" s="25">
        <v>657.66</v>
      </c>
      <c r="I145" s="25">
        <f t="shared" si="3"/>
        <v>82.022948366176109</v>
      </c>
    </row>
    <row r="146" spans="1:9" ht="101.25" x14ac:dyDescent="0.25">
      <c r="A146" s="27" t="s">
        <v>312</v>
      </c>
      <c r="B146" s="28" t="s">
        <v>906</v>
      </c>
      <c r="C146" s="27" t="s">
        <v>848</v>
      </c>
      <c r="D146" s="27" t="s">
        <v>80</v>
      </c>
      <c r="E146" s="27" t="s">
        <v>907</v>
      </c>
      <c r="F146" s="27"/>
      <c r="G146" s="29">
        <v>9337.2000000000007</v>
      </c>
      <c r="H146" s="29">
        <f>H147</f>
        <v>0</v>
      </c>
      <c r="I146" s="25">
        <f t="shared" si="3"/>
        <v>0</v>
      </c>
    </row>
    <row r="147" spans="1:9" ht="22.5" x14ac:dyDescent="0.25">
      <c r="A147" s="23" t="s">
        <v>313</v>
      </c>
      <c r="B147" s="26" t="s">
        <v>435</v>
      </c>
      <c r="C147" s="23" t="s">
        <v>848</v>
      </c>
      <c r="D147" s="23" t="s">
        <v>80</v>
      </c>
      <c r="E147" s="23" t="s">
        <v>907</v>
      </c>
      <c r="F147" s="23" t="s">
        <v>36</v>
      </c>
      <c r="G147" s="25">
        <v>9337.2000000000007</v>
      </c>
      <c r="H147" s="25">
        <f>H148</f>
        <v>0</v>
      </c>
      <c r="I147" s="25">
        <f t="shared" si="3"/>
        <v>0</v>
      </c>
    </row>
    <row r="148" spans="1:9" ht="33.75" x14ac:dyDescent="0.25">
      <c r="A148" s="23" t="s">
        <v>98</v>
      </c>
      <c r="B148" s="24" t="s">
        <v>37</v>
      </c>
      <c r="C148" s="23" t="s">
        <v>848</v>
      </c>
      <c r="D148" s="23" t="s">
        <v>80</v>
      </c>
      <c r="E148" s="23" t="s">
        <v>907</v>
      </c>
      <c r="F148" s="23" t="s">
        <v>38</v>
      </c>
      <c r="G148" s="25">
        <v>9337.2000000000007</v>
      </c>
      <c r="H148" s="25">
        <v>0</v>
      </c>
      <c r="I148" s="25">
        <f t="shared" si="3"/>
        <v>0</v>
      </c>
    </row>
    <row r="149" spans="1:9" ht="112.5" x14ac:dyDescent="0.25">
      <c r="A149" s="27" t="s">
        <v>99</v>
      </c>
      <c r="B149" s="28" t="s">
        <v>908</v>
      </c>
      <c r="C149" s="27" t="s">
        <v>848</v>
      </c>
      <c r="D149" s="27" t="s">
        <v>80</v>
      </c>
      <c r="E149" s="27" t="s">
        <v>534</v>
      </c>
      <c r="F149" s="27"/>
      <c r="G149" s="29">
        <v>7853.94</v>
      </c>
      <c r="H149" s="29">
        <f>H150</f>
        <v>4877.2</v>
      </c>
      <c r="I149" s="25">
        <f t="shared" si="3"/>
        <v>62.098768261534978</v>
      </c>
    </row>
    <row r="150" spans="1:9" ht="22.5" x14ac:dyDescent="0.25">
      <c r="A150" s="23" t="s">
        <v>100</v>
      </c>
      <c r="B150" s="26" t="s">
        <v>435</v>
      </c>
      <c r="C150" s="23" t="s">
        <v>848</v>
      </c>
      <c r="D150" s="23" t="s">
        <v>80</v>
      </c>
      <c r="E150" s="23" t="s">
        <v>534</v>
      </c>
      <c r="F150" s="23" t="s">
        <v>36</v>
      </c>
      <c r="G150" s="25">
        <v>7853.94</v>
      </c>
      <c r="H150" s="25">
        <f>H151</f>
        <v>4877.2</v>
      </c>
      <c r="I150" s="25">
        <f t="shared" si="3"/>
        <v>62.098768261534978</v>
      </c>
    </row>
    <row r="151" spans="1:9" ht="33.75" x14ac:dyDescent="0.25">
      <c r="A151" s="23" t="s">
        <v>101</v>
      </c>
      <c r="B151" s="24" t="s">
        <v>37</v>
      </c>
      <c r="C151" s="23" t="s">
        <v>848</v>
      </c>
      <c r="D151" s="23" t="s">
        <v>80</v>
      </c>
      <c r="E151" s="23" t="s">
        <v>534</v>
      </c>
      <c r="F151" s="23" t="s">
        <v>38</v>
      </c>
      <c r="G151" s="25">
        <v>7853.94</v>
      </c>
      <c r="H151" s="25">
        <v>4877.2</v>
      </c>
      <c r="I151" s="25">
        <f t="shared" si="3"/>
        <v>62.098768261534978</v>
      </c>
    </row>
    <row r="152" spans="1:9" ht="22.5" x14ac:dyDescent="0.25">
      <c r="A152" s="27" t="s">
        <v>102</v>
      </c>
      <c r="B152" s="28" t="s">
        <v>910</v>
      </c>
      <c r="C152" s="27" t="s">
        <v>848</v>
      </c>
      <c r="D152" s="27" t="s">
        <v>80</v>
      </c>
      <c r="E152" s="27" t="s">
        <v>443</v>
      </c>
      <c r="F152" s="27"/>
      <c r="G152" s="29">
        <v>528.54</v>
      </c>
      <c r="H152" s="29">
        <f>H153</f>
        <v>528.54</v>
      </c>
      <c r="I152" s="25">
        <f t="shared" si="3"/>
        <v>100</v>
      </c>
    </row>
    <row r="153" spans="1:9" ht="67.5" x14ac:dyDescent="0.25">
      <c r="A153" s="23" t="s">
        <v>103</v>
      </c>
      <c r="B153" s="26" t="s">
        <v>912</v>
      </c>
      <c r="C153" s="23" t="s">
        <v>848</v>
      </c>
      <c r="D153" s="23" t="s">
        <v>80</v>
      </c>
      <c r="E153" s="23" t="s">
        <v>913</v>
      </c>
      <c r="F153" s="23"/>
      <c r="G153" s="25">
        <v>528.54</v>
      </c>
      <c r="H153" s="25">
        <f>H154</f>
        <v>528.54</v>
      </c>
      <c r="I153" s="25">
        <f t="shared" si="3"/>
        <v>100</v>
      </c>
    </row>
    <row r="154" spans="1:9" ht="22.5" x14ac:dyDescent="0.25">
      <c r="A154" s="23" t="s">
        <v>104</v>
      </c>
      <c r="B154" s="24" t="s">
        <v>435</v>
      </c>
      <c r="C154" s="23" t="s">
        <v>848</v>
      </c>
      <c r="D154" s="23" t="s">
        <v>80</v>
      </c>
      <c r="E154" s="23" t="s">
        <v>913</v>
      </c>
      <c r="F154" s="23" t="s">
        <v>36</v>
      </c>
      <c r="G154" s="25">
        <v>528.54</v>
      </c>
      <c r="H154" s="25">
        <f>H155</f>
        <v>528.54</v>
      </c>
      <c r="I154" s="25">
        <f t="shared" si="3"/>
        <v>100</v>
      </c>
    </row>
    <row r="155" spans="1:9" ht="33.75" x14ac:dyDescent="0.25">
      <c r="A155" s="27" t="s">
        <v>105</v>
      </c>
      <c r="B155" s="28" t="s">
        <v>37</v>
      </c>
      <c r="C155" s="27" t="s">
        <v>848</v>
      </c>
      <c r="D155" s="27" t="s">
        <v>80</v>
      </c>
      <c r="E155" s="27" t="s">
        <v>913</v>
      </c>
      <c r="F155" s="27" t="s">
        <v>38</v>
      </c>
      <c r="G155" s="29">
        <v>528.54</v>
      </c>
      <c r="H155" s="29">
        <v>528.54</v>
      </c>
      <c r="I155" s="25">
        <f t="shared" si="3"/>
        <v>100</v>
      </c>
    </row>
    <row r="156" spans="1:9" x14ac:dyDescent="0.25">
      <c r="A156" s="23" t="s">
        <v>909</v>
      </c>
      <c r="B156" s="24" t="s">
        <v>469</v>
      </c>
      <c r="C156" s="23" t="s">
        <v>848</v>
      </c>
      <c r="D156" s="23" t="s">
        <v>470</v>
      </c>
      <c r="E156" s="23"/>
      <c r="F156" s="23"/>
      <c r="G156" s="25">
        <v>531.41999999999996</v>
      </c>
      <c r="H156" s="25">
        <f>H157</f>
        <v>531.41999999999996</v>
      </c>
      <c r="I156" s="25">
        <f t="shared" si="3"/>
        <v>100</v>
      </c>
    </row>
    <row r="157" spans="1:9" ht="33.75" x14ac:dyDescent="0.25">
      <c r="A157" s="23" t="s">
        <v>911</v>
      </c>
      <c r="B157" s="24" t="s">
        <v>877</v>
      </c>
      <c r="C157" s="23" t="s">
        <v>848</v>
      </c>
      <c r="D157" s="23" t="s">
        <v>470</v>
      </c>
      <c r="E157" s="23" t="s">
        <v>347</v>
      </c>
      <c r="F157" s="23"/>
      <c r="G157" s="25">
        <v>531.41999999999996</v>
      </c>
      <c r="H157" s="25">
        <f>H158</f>
        <v>531.41999999999996</v>
      </c>
      <c r="I157" s="25">
        <f t="shared" si="3"/>
        <v>100</v>
      </c>
    </row>
    <row r="158" spans="1:9" ht="78.75" x14ac:dyDescent="0.25">
      <c r="A158" s="23" t="s">
        <v>914</v>
      </c>
      <c r="B158" s="24" t="s">
        <v>535</v>
      </c>
      <c r="C158" s="23" t="s">
        <v>848</v>
      </c>
      <c r="D158" s="23" t="s">
        <v>470</v>
      </c>
      <c r="E158" s="23" t="s">
        <v>766</v>
      </c>
      <c r="F158" s="23"/>
      <c r="G158" s="25">
        <v>531.41999999999996</v>
      </c>
      <c r="H158" s="25">
        <f>H159</f>
        <v>531.41999999999996</v>
      </c>
      <c r="I158" s="25">
        <f t="shared" si="3"/>
        <v>100</v>
      </c>
    </row>
    <row r="159" spans="1:9" ht="22.5" x14ac:dyDescent="0.25">
      <c r="A159" s="27" t="s">
        <v>106</v>
      </c>
      <c r="B159" s="28" t="s">
        <v>435</v>
      </c>
      <c r="C159" s="27" t="s">
        <v>848</v>
      </c>
      <c r="D159" s="27" t="s">
        <v>470</v>
      </c>
      <c r="E159" s="27" t="s">
        <v>766</v>
      </c>
      <c r="F159" s="27" t="s">
        <v>36</v>
      </c>
      <c r="G159" s="29">
        <v>531.41999999999996</v>
      </c>
      <c r="H159" s="29">
        <f>H160</f>
        <v>531.41999999999996</v>
      </c>
      <c r="I159" s="25">
        <f t="shared" si="3"/>
        <v>100</v>
      </c>
    </row>
    <row r="160" spans="1:9" ht="33.75" x14ac:dyDescent="0.25">
      <c r="A160" s="23" t="s">
        <v>107</v>
      </c>
      <c r="B160" s="24" t="s">
        <v>37</v>
      </c>
      <c r="C160" s="23" t="s">
        <v>848</v>
      </c>
      <c r="D160" s="23" t="s">
        <v>470</v>
      </c>
      <c r="E160" s="23" t="s">
        <v>766</v>
      </c>
      <c r="F160" s="23" t="s">
        <v>38</v>
      </c>
      <c r="G160" s="25">
        <v>531.41999999999996</v>
      </c>
      <c r="H160" s="25">
        <v>531.41999999999996</v>
      </c>
      <c r="I160" s="25">
        <f t="shared" si="3"/>
        <v>100</v>
      </c>
    </row>
    <row r="161" spans="1:9" x14ac:dyDescent="0.25">
      <c r="A161" s="23" t="s">
        <v>108</v>
      </c>
      <c r="B161" s="24" t="s">
        <v>90</v>
      </c>
      <c r="C161" s="23" t="s">
        <v>848</v>
      </c>
      <c r="D161" s="23" t="s">
        <v>91</v>
      </c>
      <c r="E161" s="23"/>
      <c r="F161" s="23"/>
      <c r="G161" s="25">
        <v>13305.12</v>
      </c>
      <c r="H161" s="25">
        <f>H162</f>
        <v>12701.609999999999</v>
      </c>
      <c r="I161" s="25">
        <f t="shared" si="3"/>
        <v>95.46407698690426</v>
      </c>
    </row>
    <row r="162" spans="1:9" ht="45" x14ac:dyDescent="0.25">
      <c r="A162" s="23" t="s">
        <v>109</v>
      </c>
      <c r="B162" s="26" t="s">
        <v>915</v>
      </c>
      <c r="C162" s="23" t="s">
        <v>848</v>
      </c>
      <c r="D162" s="23" t="s">
        <v>91</v>
      </c>
      <c r="E162" s="23" t="s">
        <v>360</v>
      </c>
      <c r="F162" s="23"/>
      <c r="G162" s="25">
        <v>13305.12</v>
      </c>
      <c r="H162" s="25">
        <f>H163+H166+H169</f>
        <v>12701.609999999999</v>
      </c>
      <c r="I162" s="25">
        <f t="shared" si="3"/>
        <v>95.46407698690426</v>
      </c>
    </row>
    <row r="163" spans="1:9" ht="78.75" x14ac:dyDescent="0.25">
      <c r="A163" s="23" t="s">
        <v>110</v>
      </c>
      <c r="B163" s="24" t="s">
        <v>916</v>
      </c>
      <c r="C163" s="23" t="s">
        <v>848</v>
      </c>
      <c r="D163" s="23" t="s">
        <v>91</v>
      </c>
      <c r="E163" s="23" t="s">
        <v>536</v>
      </c>
      <c r="F163" s="23"/>
      <c r="G163" s="25">
        <v>771.94</v>
      </c>
      <c r="H163" s="25">
        <f>H164</f>
        <v>632.39</v>
      </c>
      <c r="I163" s="25">
        <f t="shared" si="3"/>
        <v>81.922170116848449</v>
      </c>
    </row>
    <row r="164" spans="1:9" x14ac:dyDescent="0.25">
      <c r="A164" s="27" t="s">
        <v>111</v>
      </c>
      <c r="B164" s="28" t="s">
        <v>67</v>
      </c>
      <c r="C164" s="27" t="s">
        <v>848</v>
      </c>
      <c r="D164" s="27" t="s">
        <v>91</v>
      </c>
      <c r="E164" s="27" t="s">
        <v>536</v>
      </c>
      <c r="F164" s="27" t="s">
        <v>219</v>
      </c>
      <c r="G164" s="29">
        <v>771.94</v>
      </c>
      <c r="H164" s="29">
        <f>H165</f>
        <v>632.39</v>
      </c>
      <c r="I164" s="25">
        <f t="shared" si="3"/>
        <v>81.922170116848449</v>
      </c>
    </row>
    <row r="165" spans="1:9" ht="45" x14ac:dyDescent="0.25">
      <c r="A165" s="23" t="s">
        <v>112</v>
      </c>
      <c r="B165" s="24" t="s">
        <v>901</v>
      </c>
      <c r="C165" s="23" t="s">
        <v>848</v>
      </c>
      <c r="D165" s="23" t="s">
        <v>91</v>
      </c>
      <c r="E165" s="23" t="s">
        <v>536</v>
      </c>
      <c r="F165" s="23" t="s">
        <v>902</v>
      </c>
      <c r="G165" s="25">
        <v>771.94</v>
      </c>
      <c r="H165" s="25">
        <v>632.39</v>
      </c>
      <c r="I165" s="25">
        <f t="shared" si="3"/>
        <v>81.922170116848449</v>
      </c>
    </row>
    <row r="166" spans="1:9" ht="101.25" x14ac:dyDescent="0.25">
      <c r="A166" s="23" t="s">
        <v>113</v>
      </c>
      <c r="B166" s="24" t="s">
        <v>917</v>
      </c>
      <c r="C166" s="23" t="s">
        <v>848</v>
      </c>
      <c r="D166" s="23" t="s">
        <v>91</v>
      </c>
      <c r="E166" s="23" t="s">
        <v>918</v>
      </c>
      <c r="F166" s="23"/>
      <c r="G166" s="25">
        <v>11769.22</v>
      </c>
      <c r="H166" s="25">
        <f>H167</f>
        <v>11769.22</v>
      </c>
      <c r="I166" s="25">
        <f t="shared" si="3"/>
        <v>100</v>
      </c>
    </row>
    <row r="167" spans="1:9" x14ac:dyDescent="0.25">
      <c r="A167" s="23" t="s">
        <v>114</v>
      </c>
      <c r="B167" s="26" t="s">
        <v>67</v>
      </c>
      <c r="C167" s="23" t="s">
        <v>848</v>
      </c>
      <c r="D167" s="23" t="s">
        <v>91</v>
      </c>
      <c r="E167" s="23" t="s">
        <v>918</v>
      </c>
      <c r="F167" s="23" t="s">
        <v>219</v>
      </c>
      <c r="G167" s="25">
        <v>11769.22</v>
      </c>
      <c r="H167" s="25">
        <f>H168</f>
        <v>11769.22</v>
      </c>
      <c r="I167" s="25">
        <f t="shared" si="3"/>
        <v>100</v>
      </c>
    </row>
    <row r="168" spans="1:9" ht="45" x14ac:dyDescent="0.25">
      <c r="A168" s="23" t="s">
        <v>115</v>
      </c>
      <c r="B168" s="24" t="s">
        <v>901</v>
      </c>
      <c r="C168" s="23" t="s">
        <v>848</v>
      </c>
      <c r="D168" s="23" t="s">
        <v>91</v>
      </c>
      <c r="E168" s="23" t="s">
        <v>918</v>
      </c>
      <c r="F168" s="23" t="s">
        <v>902</v>
      </c>
      <c r="G168" s="25">
        <v>11769.22</v>
      </c>
      <c r="H168" s="25">
        <v>11769.22</v>
      </c>
      <c r="I168" s="25">
        <f t="shared" si="3"/>
        <v>100</v>
      </c>
    </row>
    <row r="169" spans="1:9" ht="123.75" x14ac:dyDescent="0.25">
      <c r="A169" s="27" t="s">
        <v>116</v>
      </c>
      <c r="B169" s="28" t="s">
        <v>919</v>
      </c>
      <c r="C169" s="27" t="s">
        <v>848</v>
      </c>
      <c r="D169" s="27" t="s">
        <v>91</v>
      </c>
      <c r="E169" s="27" t="s">
        <v>920</v>
      </c>
      <c r="F169" s="27"/>
      <c r="G169" s="29">
        <v>763.96</v>
      </c>
      <c r="H169" s="29">
        <f>H170</f>
        <v>300</v>
      </c>
      <c r="I169" s="25">
        <f t="shared" si="3"/>
        <v>39.269071679145505</v>
      </c>
    </row>
    <row r="170" spans="1:9" x14ac:dyDescent="0.25">
      <c r="A170" s="23" t="s">
        <v>609</v>
      </c>
      <c r="B170" s="26" t="s">
        <v>67</v>
      </c>
      <c r="C170" s="23" t="s">
        <v>848</v>
      </c>
      <c r="D170" s="23" t="s">
        <v>91</v>
      </c>
      <c r="E170" s="23" t="s">
        <v>920</v>
      </c>
      <c r="F170" s="23" t="s">
        <v>219</v>
      </c>
      <c r="G170" s="25">
        <v>763.96</v>
      </c>
      <c r="H170" s="25">
        <f>H171</f>
        <v>300</v>
      </c>
      <c r="I170" s="25">
        <f t="shared" si="3"/>
        <v>39.269071679145505</v>
      </c>
    </row>
    <row r="171" spans="1:9" ht="45" x14ac:dyDescent="0.25">
      <c r="A171" s="23" t="s">
        <v>610</v>
      </c>
      <c r="B171" s="24" t="s">
        <v>901</v>
      </c>
      <c r="C171" s="23" t="s">
        <v>848</v>
      </c>
      <c r="D171" s="23" t="s">
        <v>91</v>
      </c>
      <c r="E171" s="23" t="s">
        <v>920</v>
      </c>
      <c r="F171" s="23" t="s">
        <v>902</v>
      </c>
      <c r="G171" s="25">
        <v>763.96</v>
      </c>
      <c r="H171" s="25">
        <v>300</v>
      </c>
      <c r="I171" s="25">
        <f t="shared" si="3"/>
        <v>39.269071679145505</v>
      </c>
    </row>
    <row r="172" spans="1:9" x14ac:dyDescent="0.25">
      <c r="A172" s="37" t="s">
        <v>611</v>
      </c>
      <c r="B172" s="38" t="s">
        <v>921</v>
      </c>
      <c r="C172" s="37" t="s">
        <v>848</v>
      </c>
      <c r="D172" s="37" t="s">
        <v>81</v>
      </c>
      <c r="E172" s="37"/>
      <c r="F172" s="37"/>
      <c r="G172" s="39">
        <v>144109.01999999999</v>
      </c>
      <c r="H172" s="39">
        <f>H173+H193+H212+H244</f>
        <v>131941.77000000002</v>
      </c>
      <c r="I172" s="25">
        <f t="shared" si="3"/>
        <v>91.5569129538179</v>
      </c>
    </row>
    <row r="173" spans="1:9" x14ac:dyDescent="0.25">
      <c r="A173" s="23" t="s">
        <v>739</v>
      </c>
      <c r="B173" s="26" t="s">
        <v>537</v>
      </c>
      <c r="C173" s="23" t="s">
        <v>848</v>
      </c>
      <c r="D173" s="23" t="s">
        <v>538</v>
      </c>
      <c r="E173" s="23"/>
      <c r="F173" s="23"/>
      <c r="G173" s="25">
        <v>22806.86</v>
      </c>
      <c r="H173" s="25">
        <f>H174+H189</f>
        <v>11033.480000000001</v>
      </c>
      <c r="I173" s="25">
        <f t="shared" si="3"/>
        <v>48.377900333496157</v>
      </c>
    </row>
    <row r="174" spans="1:9" ht="56.25" x14ac:dyDescent="0.25">
      <c r="A174" s="23" t="s">
        <v>117</v>
      </c>
      <c r="B174" s="24" t="s">
        <v>889</v>
      </c>
      <c r="C174" s="23" t="s">
        <v>848</v>
      </c>
      <c r="D174" s="23" t="s">
        <v>538</v>
      </c>
      <c r="E174" s="23" t="s">
        <v>353</v>
      </c>
      <c r="F174" s="23"/>
      <c r="G174" s="25">
        <v>20298.830000000002</v>
      </c>
      <c r="H174" s="25">
        <f>H175</f>
        <v>8623.4800000000014</v>
      </c>
      <c r="I174" s="25">
        <f t="shared" si="3"/>
        <v>42.482645551492382</v>
      </c>
    </row>
    <row r="175" spans="1:9" ht="33.75" x14ac:dyDescent="0.25">
      <c r="A175" s="27" t="s">
        <v>118</v>
      </c>
      <c r="B175" s="28" t="s">
        <v>922</v>
      </c>
      <c r="C175" s="27" t="s">
        <v>848</v>
      </c>
      <c r="D175" s="27" t="s">
        <v>538</v>
      </c>
      <c r="E175" s="27" t="s">
        <v>923</v>
      </c>
      <c r="F175" s="27"/>
      <c r="G175" s="29">
        <v>20298.830000000002</v>
      </c>
      <c r="H175" s="29">
        <f>H176+H181+H186</f>
        <v>8623.4800000000014</v>
      </c>
      <c r="I175" s="25">
        <f t="shared" si="3"/>
        <v>42.482645551492382</v>
      </c>
    </row>
    <row r="176" spans="1:9" ht="157.5" x14ac:dyDescent="0.25">
      <c r="A176" s="23" t="s">
        <v>119</v>
      </c>
      <c r="B176" s="24" t="s">
        <v>924</v>
      </c>
      <c r="C176" s="23" t="s">
        <v>848</v>
      </c>
      <c r="D176" s="23" t="s">
        <v>538</v>
      </c>
      <c r="E176" s="23" t="s">
        <v>925</v>
      </c>
      <c r="F176" s="23"/>
      <c r="G176" s="25">
        <v>14779.41</v>
      </c>
      <c r="H176" s="25">
        <f>H177+H179</f>
        <v>6825.4</v>
      </c>
      <c r="I176" s="25">
        <f t="shared" si="3"/>
        <v>46.181816459520377</v>
      </c>
    </row>
    <row r="177" spans="1:9" ht="22.5" x14ac:dyDescent="0.25">
      <c r="A177" s="23" t="s">
        <v>120</v>
      </c>
      <c r="B177" s="24" t="s">
        <v>776</v>
      </c>
      <c r="C177" s="23" t="s">
        <v>848</v>
      </c>
      <c r="D177" s="23" t="s">
        <v>538</v>
      </c>
      <c r="E177" s="23" t="s">
        <v>925</v>
      </c>
      <c r="F177" s="23" t="s">
        <v>224</v>
      </c>
      <c r="G177" s="25">
        <v>9863.33</v>
      </c>
      <c r="H177" s="25">
        <f>H178</f>
        <v>4634.3999999999996</v>
      </c>
      <c r="I177" s="25">
        <f t="shared" si="3"/>
        <v>46.986159846623799</v>
      </c>
    </row>
    <row r="178" spans="1:9" x14ac:dyDescent="0.25">
      <c r="A178" s="23" t="s">
        <v>121</v>
      </c>
      <c r="B178" s="24" t="s">
        <v>247</v>
      </c>
      <c r="C178" s="23" t="s">
        <v>848</v>
      </c>
      <c r="D178" s="23" t="s">
        <v>538</v>
      </c>
      <c r="E178" s="23" t="s">
        <v>925</v>
      </c>
      <c r="F178" s="23" t="s">
        <v>232</v>
      </c>
      <c r="G178" s="25">
        <v>9863.33</v>
      </c>
      <c r="H178" s="25">
        <v>4634.3999999999996</v>
      </c>
      <c r="I178" s="25">
        <f t="shared" si="3"/>
        <v>46.986159846623799</v>
      </c>
    </row>
    <row r="179" spans="1:9" x14ac:dyDescent="0.25">
      <c r="A179" s="23" t="s">
        <v>122</v>
      </c>
      <c r="B179" s="24" t="s">
        <v>67</v>
      </c>
      <c r="C179" s="23" t="s">
        <v>848</v>
      </c>
      <c r="D179" s="23" t="s">
        <v>538</v>
      </c>
      <c r="E179" s="23" t="s">
        <v>925</v>
      </c>
      <c r="F179" s="23" t="s">
        <v>219</v>
      </c>
      <c r="G179" s="25">
        <v>4916.09</v>
      </c>
      <c r="H179" s="25">
        <f>H180</f>
        <v>2191</v>
      </c>
      <c r="I179" s="25">
        <f t="shared" si="3"/>
        <v>44.567939154897488</v>
      </c>
    </row>
    <row r="180" spans="1:9" x14ac:dyDescent="0.25">
      <c r="A180" s="23" t="s">
        <v>123</v>
      </c>
      <c r="B180" s="26" t="s">
        <v>68</v>
      </c>
      <c r="C180" s="23" t="s">
        <v>848</v>
      </c>
      <c r="D180" s="23" t="s">
        <v>538</v>
      </c>
      <c r="E180" s="23" t="s">
        <v>925</v>
      </c>
      <c r="F180" s="23" t="s">
        <v>220</v>
      </c>
      <c r="G180" s="25">
        <v>4916.09</v>
      </c>
      <c r="H180" s="25">
        <v>2191</v>
      </c>
      <c r="I180" s="25">
        <f t="shared" si="3"/>
        <v>44.567939154897488</v>
      </c>
    </row>
    <row r="181" spans="1:9" ht="123.75" x14ac:dyDescent="0.25">
      <c r="A181" s="23" t="s">
        <v>124</v>
      </c>
      <c r="B181" s="24" t="s">
        <v>928</v>
      </c>
      <c r="C181" s="23" t="s">
        <v>848</v>
      </c>
      <c r="D181" s="23" t="s">
        <v>538</v>
      </c>
      <c r="E181" s="23" t="s">
        <v>929</v>
      </c>
      <c r="F181" s="23"/>
      <c r="G181" s="25">
        <v>5249.3</v>
      </c>
      <c r="H181" s="25">
        <f>H182+H184</f>
        <v>1527.96</v>
      </c>
      <c r="I181" s="25">
        <f t="shared" si="3"/>
        <v>29.107881050806775</v>
      </c>
    </row>
    <row r="182" spans="1:9" ht="22.5" x14ac:dyDescent="0.25">
      <c r="A182" s="27" t="s">
        <v>125</v>
      </c>
      <c r="B182" s="28" t="s">
        <v>776</v>
      </c>
      <c r="C182" s="27" t="s">
        <v>848</v>
      </c>
      <c r="D182" s="27" t="s">
        <v>538</v>
      </c>
      <c r="E182" s="27" t="s">
        <v>929</v>
      </c>
      <c r="F182" s="27" t="s">
        <v>224</v>
      </c>
      <c r="G182" s="29">
        <v>3103.56</v>
      </c>
      <c r="H182" s="29">
        <f>H183</f>
        <v>753.77</v>
      </c>
      <c r="I182" s="25">
        <f t="shared" si="3"/>
        <v>24.287270102720747</v>
      </c>
    </row>
    <row r="183" spans="1:9" x14ac:dyDescent="0.25">
      <c r="A183" s="23" t="s">
        <v>126</v>
      </c>
      <c r="B183" s="24" t="s">
        <v>247</v>
      </c>
      <c r="C183" s="23" t="s">
        <v>848</v>
      </c>
      <c r="D183" s="23" t="s">
        <v>538</v>
      </c>
      <c r="E183" s="23" t="s">
        <v>929</v>
      </c>
      <c r="F183" s="23" t="s">
        <v>232</v>
      </c>
      <c r="G183" s="25">
        <v>3103.56</v>
      </c>
      <c r="H183" s="25">
        <v>753.77</v>
      </c>
      <c r="I183" s="25">
        <f t="shared" si="3"/>
        <v>24.287270102720747</v>
      </c>
    </row>
    <row r="184" spans="1:9" x14ac:dyDescent="0.25">
      <c r="A184" s="27" t="s">
        <v>926</v>
      </c>
      <c r="B184" s="28" t="s">
        <v>67</v>
      </c>
      <c r="C184" s="27" t="s">
        <v>848</v>
      </c>
      <c r="D184" s="27" t="s">
        <v>538</v>
      </c>
      <c r="E184" s="27" t="s">
        <v>929</v>
      </c>
      <c r="F184" s="27" t="s">
        <v>219</v>
      </c>
      <c r="G184" s="29">
        <v>2145.7399999999998</v>
      </c>
      <c r="H184" s="29">
        <f>H185</f>
        <v>774.19</v>
      </c>
      <c r="I184" s="25">
        <f t="shared" si="3"/>
        <v>36.080326600613311</v>
      </c>
    </row>
    <row r="185" spans="1:9" x14ac:dyDescent="0.25">
      <c r="A185" s="23" t="s">
        <v>927</v>
      </c>
      <c r="B185" s="26" t="s">
        <v>68</v>
      </c>
      <c r="C185" s="23" t="s">
        <v>848</v>
      </c>
      <c r="D185" s="23" t="s">
        <v>538</v>
      </c>
      <c r="E185" s="23" t="s">
        <v>929</v>
      </c>
      <c r="F185" s="23" t="s">
        <v>220</v>
      </c>
      <c r="G185" s="25">
        <v>2145.7399999999998</v>
      </c>
      <c r="H185" s="25">
        <v>774.19</v>
      </c>
      <c r="I185" s="25">
        <f t="shared" si="3"/>
        <v>36.080326600613311</v>
      </c>
    </row>
    <row r="186" spans="1:9" ht="123.75" x14ac:dyDescent="0.25">
      <c r="A186" s="23" t="s">
        <v>930</v>
      </c>
      <c r="B186" s="24" t="s">
        <v>928</v>
      </c>
      <c r="C186" s="23" t="s">
        <v>848</v>
      </c>
      <c r="D186" s="23" t="s">
        <v>538</v>
      </c>
      <c r="E186" s="23" t="s">
        <v>935</v>
      </c>
      <c r="F186" s="23"/>
      <c r="G186" s="25">
        <v>270.12</v>
      </c>
      <c r="H186" s="25">
        <f>H187</f>
        <v>270.12</v>
      </c>
      <c r="I186" s="25">
        <f t="shared" si="3"/>
        <v>100</v>
      </c>
    </row>
    <row r="187" spans="1:9" x14ac:dyDescent="0.25">
      <c r="A187" s="27" t="s">
        <v>931</v>
      </c>
      <c r="B187" s="28" t="s">
        <v>67</v>
      </c>
      <c r="C187" s="27" t="s">
        <v>848</v>
      </c>
      <c r="D187" s="27" t="s">
        <v>538</v>
      </c>
      <c r="E187" s="27" t="s">
        <v>935</v>
      </c>
      <c r="F187" s="27" t="s">
        <v>219</v>
      </c>
      <c r="G187" s="29">
        <v>270.12</v>
      </c>
      <c r="H187" s="29">
        <f>H188</f>
        <v>270.12</v>
      </c>
      <c r="I187" s="25">
        <f t="shared" si="3"/>
        <v>100</v>
      </c>
    </row>
    <row r="188" spans="1:9" x14ac:dyDescent="0.25">
      <c r="A188" s="23" t="s">
        <v>932</v>
      </c>
      <c r="B188" s="24" t="s">
        <v>68</v>
      </c>
      <c r="C188" s="23" t="s">
        <v>848</v>
      </c>
      <c r="D188" s="23" t="s">
        <v>538</v>
      </c>
      <c r="E188" s="23" t="s">
        <v>935</v>
      </c>
      <c r="F188" s="23" t="s">
        <v>220</v>
      </c>
      <c r="G188" s="25">
        <v>270.12</v>
      </c>
      <c r="H188" s="25">
        <v>270.12</v>
      </c>
      <c r="I188" s="25">
        <f t="shared" si="3"/>
        <v>100</v>
      </c>
    </row>
    <row r="189" spans="1:9" ht="33.75" x14ac:dyDescent="0.25">
      <c r="A189" s="27" t="s">
        <v>933</v>
      </c>
      <c r="B189" s="28" t="s">
        <v>881</v>
      </c>
      <c r="C189" s="27" t="s">
        <v>848</v>
      </c>
      <c r="D189" s="27" t="s">
        <v>538</v>
      </c>
      <c r="E189" s="27" t="s">
        <v>349</v>
      </c>
      <c r="F189" s="27"/>
      <c r="G189" s="29">
        <v>2508.0300000000002</v>
      </c>
      <c r="H189" s="29">
        <f>H190</f>
        <v>2410</v>
      </c>
      <c r="I189" s="25">
        <f t="shared" si="3"/>
        <v>96.091354569123965</v>
      </c>
    </row>
    <row r="190" spans="1:9" ht="67.5" x14ac:dyDescent="0.25">
      <c r="A190" s="23" t="s">
        <v>934</v>
      </c>
      <c r="B190" s="26" t="s">
        <v>937</v>
      </c>
      <c r="C190" s="23" t="s">
        <v>848</v>
      </c>
      <c r="D190" s="23" t="s">
        <v>538</v>
      </c>
      <c r="E190" s="23" t="s">
        <v>938</v>
      </c>
      <c r="F190" s="23"/>
      <c r="G190" s="25">
        <v>2508.0300000000002</v>
      </c>
      <c r="H190" s="25">
        <f>H191</f>
        <v>2410</v>
      </c>
      <c r="I190" s="25">
        <f t="shared" si="3"/>
        <v>96.091354569123965</v>
      </c>
    </row>
    <row r="191" spans="1:9" ht="22.5" x14ac:dyDescent="0.25">
      <c r="A191" s="23" t="s">
        <v>936</v>
      </c>
      <c r="B191" s="24" t="s">
        <v>776</v>
      </c>
      <c r="C191" s="23" t="s">
        <v>848</v>
      </c>
      <c r="D191" s="23" t="s">
        <v>538</v>
      </c>
      <c r="E191" s="23" t="s">
        <v>938</v>
      </c>
      <c r="F191" s="23" t="s">
        <v>224</v>
      </c>
      <c r="G191" s="25">
        <v>2508.0300000000002</v>
      </c>
      <c r="H191" s="25">
        <f>H192</f>
        <v>2410</v>
      </c>
      <c r="I191" s="25">
        <f t="shared" si="3"/>
        <v>96.091354569123965</v>
      </c>
    </row>
    <row r="192" spans="1:9" x14ac:dyDescent="0.25">
      <c r="A192" s="27" t="s">
        <v>127</v>
      </c>
      <c r="B192" s="28" t="s">
        <v>247</v>
      </c>
      <c r="C192" s="27" t="s">
        <v>848</v>
      </c>
      <c r="D192" s="27" t="s">
        <v>538</v>
      </c>
      <c r="E192" s="27" t="s">
        <v>938</v>
      </c>
      <c r="F192" s="27" t="s">
        <v>232</v>
      </c>
      <c r="G192" s="29">
        <v>2508.0300000000002</v>
      </c>
      <c r="H192" s="29">
        <v>2410</v>
      </c>
      <c r="I192" s="25">
        <f t="shared" si="3"/>
        <v>96.091354569123965</v>
      </c>
    </row>
    <row r="193" spans="1:9" x14ac:dyDescent="0.25">
      <c r="A193" s="23" t="s">
        <v>314</v>
      </c>
      <c r="B193" s="24" t="s">
        <v>82</v>
      </c>
      <c r="C193" s="23" t="s">
        <v>848</v>
      </c>
      <c r="D193" s="23" t="s">
        <v>83</v>
      </c>
      <c r="E193" s="23"/>
      <c r="F193" s="23"/>
      <c r="G193" s="25">
        <v>43265.07</v>
      </c>
      <c r="H193" s="25">
        <f>H194+H205</f>
        <v>43230.9</v>
      </c>
      <c r="I193" s="25">
        <f t="shared" si="3"/>
        <v>99.921021738783736</v>
      </c>
    </row>
    <row r="194" spans="1:9" ht="56.25" x14ac:dyDescent="0.25">
      <c r="A194" s="23" t="s">
        <v>315</v>
      </c>
      <c r="B194" s="24" t="s">
        <v>889</v>
      </c>
      <c r="C194" s="23" t="s">
        <v>848</v>
      </c>
      <c r="D194" s="23" t="s">
        <v>83</v>
      </c>
      <c r="E194" s="23" t="s">
        <v>353</v>
      </c>
      <c r="F194" s="23"/>
      <c r="G194" s="25">
        <v>43265.07</v>
      </c>
      <c r="H194" s="25">
        <f>H195+H202</f>
        <v>16646.68</v>
      </c>
      <c r="I194" s="25">
        <f t="shared" si="3"/>
        <v>38.47602696586415</v>
      </c>
    </row>
    <row r="195" spans="1:9" ht="78.75" x14ac:dyDescent="0.25">
      <c r="A195" s="23" t="s">
        <v>316</v>
      </c>
      <c r="B195" s="24" t="s">
        <v>939</v>
      </c>
      <c r="C195" s="23" t="s">
        <v>848</v>
      </c>
      <c r="D195" s="23" t="s">
        <v>83</v>
      </c>
      <c r="E195" s="23" t="s">
        <v>539</v>
      </c>
      <c r="F195" s="23"/>
      <c r="G195" s="25">
        <v>13310.49</v>
      </c>
      <c r="H195" s="25">
        <f>H196+H198+H200</f>
        <v>13310.48</v>
      </c>
      <c r="I195" s="25">
        <f t="shared" si="3"/>
        <v>99.999924871285728</v>
      </c>
    </row>
    <row r="196" spans="1:9" ht="56.25" x14ac:dyDescent="0.25">
      <c r="A196" s="27" t="s">
        <v>317</v>
      </c>
      <c r="B196" s="28" t="s">
        <v>21</v>
      </c>
      <c r="C196" s="27" t="s">
        <v>848</v>
      </c>
      <c r="D196" s="27" t="s">
        <v>83</v>
      </c>
      <c r="E196" s="27" t="s">
        <v>539</v>
      </c>
      <c r="F196" s="27" t="s">
        <v>22</v>
      </c>
      <c r="G196" s="29">
        <v>5714.84</v>
      </c>
      <c r="H196" s="29">
        <f>H197</f>
        <v>5714.84</v>
      </c>
      <c r="I196" s="25">
        <f t="shared" si="3"/>
        <v>100</v>
      </c>
    </row>
    <row r="197" spans="1:9" ht="22.5" x14ac:dyDescent="0.25">
      <c r="A197" s="23" t="s">
        <v>318</v>
      </c>
      <c r="B197" s="24" t="s">
        <v>23</v>
      </c>
      <c r="C197" s="23" t="s">
        <v>848</v>
      </c>
      <c r="D197" s="23" t="s">
        <v>83</v>
      </c>
      <c r="E197" s="23" t="s">
        <v>539</v>
      </c>
      <c r="F197" s="23" t="s">
        <v>24</v>
      </c>
      <c r="G197" s="25">
        <v>5714.84</v>
      </c>
      <c r="H197" s="25">
        <v>5714.84</v>
      </c>
      <c r="I197" s="25">
        <f t="shared" si="3"/>
        <v>100</v>
      </c>
    </row>
    <row r="198" spans="1:9" ht="22.5" x14ac:dyDescent="0.25">
      <c r="A198" s="23" t="s">
        <v>319</v>
      </c>
      <c r="B198" s="24" t="s">
        <v>435</v>
      </c>
      <c r="C198" s="23" t="s">
        <v>848</v>
      </c>
      <c r="D198" s="23" t="s">
        <v>83</v>
      </c>
      <c r="E198" s="23" t="s">
        <v>539</v>
      </c>
      <c r="F198" s="23" t="s">
        <v>36</v>
      </c>
      <c r="G198" s="25">
        <v>7053.65</v>
      </c>
      <c r="H198" s="25">
        <f>H199</f>
        <v>7053.65</v>
      </c>
      <c r="I198" s="25">
        <f t="shared" si="3"/>
        <v>100</v>
      </c>
    </row>
    <row r="199" spans="1:9" ht="33.75" x14ac:dyDescent="0.25">
      <c r="A199" s="23" t="s">
        <v>320</v>
      </c>
      <c r="B199" s="26" t="s">
        <v>37</v>
      </c>
      <c r="C199" s="23" t="s">
        <v>848</v>
      </c>
      <c r="D199" s="23" t="s">
        <v>83</v>
      </c>
      <c r="E199" s="23" t="s">
        <v>539</v>
      </c>
      <c r="F199" s="23" t="s">
        <v>38</v>
      </c>
      <c r="G199" s="25">
        <v>7053.65</v>
      </c>
      <c r="H199" s="25">
        <v>7053.65</v>
      </c>
      <c r="I199" s="25">
        <f t="shared" si="3"/>
        <v>100</v>
      </c>
    </row>
    <row r="200" spans="1:9" x14ac:dyDescent="0.25">
      <c r="A200" s="23" t="s">
        <v>321</v>
      </c>
      <c r="B200" s="24" t="s">
        <v>67</v>
      </c>
      <c r="C200" s="23" t="s">
        <v>848</v>
      </c>
      <c r="D200" s="23" t="s">
        <v>83</v>
      </c>
      <c r="E200" s="23" t="s">
        <v>539</v>
      </c>
      <c r="F200" s="23" t="s">
        <v>219</v>
      </c>
      <c r="G200" s="25">
        <v>542</v>
      </c>
      <c r="H200" s="25">
        <f>H201</f>
        <v>541.99</v>
      </c>
      <c r="I200" s="25">
        <f t="shared" si="3"/>
        <v>99.998154981549817</v>
      </c>
    </row>
    <row r="201" spans="1:9" ht="45" x14ac:dyDescent="0.25">
      <c r="A201" s="27" t="s">
        <v>322</v>
      </c>
      <c r="B201" s="28" t="s">
        <v>901</v>
      </c>
      <c r="C201" s="27" t="s">
        <v>848</v>
      </c>
      <c r="D201" s="27" t="s">
        <v>83</v>
      </c>
      <c r="E201" s="27" t="s">
        <v>539</v>
      </c>
      <c r="F201" s="27" t="s">
        <v>902</v>
      </c>
      <c r="G201" s="29">
        <v>542</v>
      </c>
      <c r="H201" s="29">
        <v>541.99</v>
      </c>
      <c r="I201" s="25">
        <f t="shared" si="3"/>
        <v>99.998154981549817</v>
      </c>
    </row>
    <row r="202" spans="1:9" ht="101.25" x14ac:dyDescent="0.25">
      <c r="A202" s="23" t="s">
        <v>323</v>
      </c>
      <c r="B202" s="24" t="s">
        <v>940</v>
      </c>
      <c r="C202" s="23" t="s">
        <v>848</v>
      </c>
      <c r="D202" s="23" t="s">
        <v>83</v>
      </c>
      <c r="E202" s="23" t="s">
        <v>540</v>
      </c>
      <c r="F202" s="23"/>
      <c r="G202" s="25">
        <v>3336.2</v>
      </c>
      <c r="H202" s="25">
        <f>H203</f>
        <v>3336.2</v>
      </c>
      <c r="I202" s="25">
        <f t="shared" si="3"/>
        <v>100</v>
      </c>
    </row>
    <row r="203" spans="1:9" x14ac:dyDescent="0.25">
      <c r="A203" s="27" t="s">
        <v>324</v>
      </c>
      <c r="B203" s="28" t="s">
        <v>67</v>
      </c>
      <c r="C203" s="27" t="s">
        <v>848</v>
      </c>
      <c r="D203" s="27" t="s">
        <v>83</v>
      </c>
      <c r="E203" s="27" t="s">
        <v>540</v>
      </c>
      <c r="F203" s="27" t="s">
        <v>219</v>
      </c>
      <c r="G203" s="29">
        <v>3336.2</v>
      </c>
      <c r="H203" s="29">
        <f>H204</f>
        <v>3336.2</v>
      </c>
      <c r="I203" s="25">
        <f t="shared" si="3"/>
        <v>100</v>
      </c>
    </row>
    <row r="204" spans="1:9" ht="45" x14ac:dyDescent="0.25">
      <c r="A204" s="23" t="s">
        <v>325</v>
      </c>
      <c r="B204" s="24" t="s">
        <v>901</v>
      </c>
      <c r="C204" s="23" t="s">
        <v>848</v>
      </c>
      <c r="D204" s="23" t="s">
        <v>83</v>
      </c>
      <c r="E204" s="23" t="s">
        <v>540</v>
      </c>
      <c r="F204" s="23" t="s">
        <v>902</v>
      </c>
      <c r="G204" s="25">
        <v>3336.2</v>
      </c>
      <c r="H204" s="25">
        <v>3336.2</v>
      </c>
      <c r="I204" s="25">
        <f t="shared" ref="I204:I267" si="4">H204*100/G204</f>
        <v>100</v>
      </c>
    </row>
    <row r="205" spans="1:9" ht="45" x14ac:dyDescent="0.25">
      <c r="A205" s="27" t="s">
        <v>326</v>
      </c>
      <c r="B205" s="28" t="s">
        <v>553</v>
      </c>
      <c r="C205" s="27" t="s">
        <v>848</v>
      </c>
      <c r="D205" s="27" t="s">
        <v>83</v>
      </c>
      <c r="E205" s="27" t="s">
        <v>397</v>
      </c>
      <c r="F205" s="27"/>
      <c r="G205" s="29">
        <v>26618.38</v>
      </c>
      <c r="H205" s="29">
        <f>H206+H209</f>
        <v>26584.22</v>
      </c>
      <c r="I205" s="25">
        <f t="shared" si="4"/>
        <v>99.871667622146802</v>
      </c>
    </row>
    <row r="206" spans="1:9" ht="168.75" x14ac:dyDescent="0.25">
      <c r="A206" s="23" t="s">
        <v>327</v>
      </c>
      <c r="B206" s="26" t="s">
        <v>941</v>
      </c>
      <c r="C206" s="23" t="s">
        <v>848</v>
      </c>
      <c r="D206" s="23" t="s">
        <v>83</v>
      </c>
      <c r="E206" s="23" t="s">
        <v>942</v>
      </c>
      <c r="F206" s="23"/>
      <c r="G206" s="25">
        <v>1589.34</v>
      </c>
      <c r="H206" s="25">
        <f>H207</f>
        <v>1589.34</v>
      </c>
      <c r="I206" s="25">
        <f t="shared" si="4"/>
        <v>100</v>
      </c>
    </row>
    <row r="207" spans="1:9" ht="22.5" x14ac:dyDescent="0.25">
      <c r="A207" s="23" t="s">
        <v>498</v>
      </c>
      <c r="B207" s="24" t="s">
        <v>435</v>
      </c>
      <c r="C207" s="23" t="s">
        <v>848</v>
      </c>
      <c r="D207" s="23" t="s">
        <v>83</v>
      </c>
      <c r="E207" s="23" t="s">
        <v>942</v>
      </c>
      <c r="F207" s="23" t="s">
        <v>36</v>
      </c>
      <c r="G207" s="25">
        <v>1589.34</v>
      </c>
      <c r="H207" s="25">
        <f>H208</f>
        <v>1589.34</v>
      </c>
      <c r="I207" s="25">
        <f t="shared" si="4"/>
        <v>100</v>
      </c>
    </row>
    <row r="208" spans="1:9" ht="33.75" x14ac:dyDescent="0.25">
      <c r="A208" s="27" t="s">
        <v>499</v>
      </c>
      <c r="B208" s="28" t="s">
        <v>37</v>
      </c>
      <c r="C208" s="27" t="s">
        <v>848</v>
      </c>
      <c r="D208" s="27" t="s">
        <v>83</v>
      </c>
      <c r="E208" s="27" t="s">
        <v>942</v>
      </c>
      <c r="F208" s="27" t="s">
        <v>38</v>
      </c>
      <c r="G208" s="29">
        <v>1589.34</v>
      </c>
      <c r="H208" s="29">
        <v>1589.34</v>
      </c>
      <c r="I208" s="25">
        <f t="shared" si="4"/>
        <v>100</v>
      </c>
    </row>
    <row r="209" spans="1:9" ht="123.75" x14ac:dyDescent="0.25">
      <c r="A209" s="23" t="s">
        <v>500</v>
      </c>
      <c r="B209" s="24" t="s">
        <v>943</v>
      </c>
      <c r="C209" s="23" t="s">
        <v>848</v>
      </c>
      <c r="D209" s="23" t="s">
        <v>83</v>
      </c>
      <c r="E209" s="23" t="s">
        <v>944</v>
      </c>
      <c r="F209" s="23"/>
      <c r="G209" s="25">
        <v>25029.05</v>
      </c>
      <c r="H209" s="25">
        <f>H210</f>
        <v>24994.880000000001</v>
      </c>
      <c r="I209" s="25">
        <f t="shared" si="4"/>
        <v>99.863478637822851</v>
      </c>
    </row>
    <row r="210" spans="1:9" ht="22.5" x14ac:dyDescent="0.25">
      <c r="A210" s="23" t="s">
        <v>36</v>
      </c>
      <c r="B210" s="26" t="s">
        <v>435</v>
      </c>
      <c r="C210" s="23" t="s">
        <v>848</v>
      </c>
      <c r="D210" s="23" t="s">
        <v>83</v>
      </c>
      <c r="E210" s="23" t="s">
        <v>944</v>
      </c>
      <c r="F210" s="23" t="s">
        <v>36</v>
      </c>
      <c r="G210" s="25">
        <v>25029.05</v>
      </c>
      <c r="H210" s="25">
        <f>H211</f>
        <v>24994.880000000001</v>
      </c>
      <c r="I210" s="25">
        <f t="shared" si="4"/>
        <v>99.863478637822851</v>
      </c>
    </row>
    <row r="211" spans="1:9" ht="33.75" x14ac:dyDescent="0.25">
      <c r="A211" s="23" t="s">
        <v>501</v>
      </c>
      <c r="B211" s="24" t="s">
        <v>37</v>
      </c>
      <c r="C211" s="23" t="s">
        <v>848</v>
      </c>
      <c r="D211" s="23" t="s">
        <v>83</v>
      </c>
      <c r="E211" s="23" t="s">
        <v>944</v>
      </c>
      <c r="F211" s="23" t="s">
        <v>38</v>
      </c>
      <c r="G211" s="25">
        <v>25029.05</v>
      </c>
      <c r="H211" s="25">
        <v>24994.880000000001</v>
      </c>
      <c r="I211" s="25">
        <f t="shared" si="4"/>
        <v>99.863478637822851</v>
      </c>
    </row>
    <row r="212" spans="1:9" x14ac:dyDescent="0.25">
      <c r="A212" s="13" t="s">
        <v>328</v>
      </c>
      <c r="B212" s="14" t="s">
        <v>541</v>
      </c>
      <c r="C212" s="13" t="s">
        <v>848</v>
      </c>
      <c r="D212" s="13" t="s">
        <v>542</v>
      </c>
      <c r="E212" s="13"/>
      <c r="F212" s="13"/>
      <c r="G212" s="15">
        <v>72637.539999999994</v>
      </c>
      <c r="H212" s="15">
        <f>H213+H223</f>
        <v>72353.14</v>
      </c>
      <c r="I212" s="25">
        <f t="shared" si="4"/>
        <v>99.608466916693502</v>
      </c>
    </row>
    <row r="213" spans="1:9" ht="33.75" x14ac:dyDescent="0.25">
      <c r="A213" s="23" t="s">
        <v>329</v>
      </c>
      <c r="B213" s="26" t="s">
        <v>543</v>
      </c>
      <c r="C213" s="23" t="s">
        <v>848</v>
      </c>
      <c r="D213" s="23" t="s">
        <v>542</v>
      </c>
      <c r="E213" s="23" t="s">
        <v>544</v>
      </c>
      <c r="F213" s="23"/>
      <c r="G213" s="25">
        <v>72637.539999999994</v>
      </c>
      <c r="H213" s="25">
        <f>H214+H217+H220</f>
        <v>4078.53</v>
      </c>
      <c r="I213" s="25">
        <f t="shared" si="4"/>
        <v>5.6149065620889695</v>
      </c>
    </row>
    <row r="214" spans="1:9" ht="67.5" x14ac:dyDescent="0.25">
      <c r="A214" s="23" t="s">
        <v>330</v>
      </c>
      <c r="B214" s="24" t="s">
        <v>545</v>
      </c>
      <c r="C214" s="23" t="s">
        <v>848</v>
      </c>
      <c r="D214" s="23" t="s">
        <v>542</v>
      </c>
      <c r="E214" s="23" t="s">
        <v>546</v>
      </c>
      <c r="F214" s="23"/>
      <c r="G214" s="25">
        <v>144.5</v>
      </c>
      <c r="H214" s="25">
        <f>H215</f>
        <v>144.5</v>
      </c>
      <c r="I214" s="25">
        <f t="shared" si="4"/>
        <v>100</v>
      </c>
    </row>
    <row r="215" spans="1:9" ht="22.5" x14ac:dyDescent="0.25">
      <c r="A215" s="27" t="s">
        <v>331</v>
      </c>
      <c r="B215" s="28" t="s">
        <v>435</v>
      </c>
      <c r="C215" s="27" t="s">
        <v>848</v>
      </c>
      <c r="D215" s="27" t="s">
        <v>542</v>
      </c>
      <c r="E215" s="27" t="s">
        <v>546</v>
      </c>
      <c r="F215" s="27" t="s">
        <v>36</v>
      </c>
      <c r="G215" s="29">
        <v>144.5</v>
      </c>
      <c r="H215" s="29">
        <f>H216</f>
        <v>144.5</v>
      </c>
      <c r="I215" s="25">
        <f t="shared" si="4"/>
        <v>100</v>
      </c>
    </row>
    <row r="216" spans="1:9" ht="33.75" x14ac:dyDescent="0.25">
      <c r="A216" s="23" t="s">
        <v>945</v>
      </c>
      <c r="B216" s="24" t="s">
        <v>37</v>
      </c>
      <c r="C216" s="23" t="s">
        <v>848</v>
      </c>
      <c r="D216" s="23" t="s">
        <v>542</v>
      </c>
      <c r="E216" s="23" t="s">
        <v>546</v>
      </c>
      <c r="F216" s="23" t="s">
        <v>38</v>
      </c>
      <c r="G216" s="25">
        <v>144.5</v>
      </c>
      <c r="H216" s="25">
        <v>144.5</v>
      </c>
      <c r="I216" s="25">
        <f t="shared" si="4"/>
        <v>100</v>
      </c>
    </row>
    <row r="217" spans="1:9" ht="56.25" x14ac:dyDescent="0.25">
      <c r="A217" s="23" t="s">
        <v>946</v>
      </c>
      <c r="B217" s="24" t="s">
        <v>952</v>
      </c>
      <c r="C217" s="23" t="s">
        <v>848</v>
      </c>
      <c r="D217" s="23" t="s">
        <v>542</v>
      </c>
      <c r="E217" s="23" t="s">
        <v>547</v>
      </c>
      <c r="F217" s="23"/>
      <c r="G217" s="25">
        <v>3893.03</v>
      </c>
      <c r="H217" s="25">
        <f>H218</f>
        <v>3893.03</v>
      </c>
      <c r="I217" s="25">
        <f t="shared" si="4"/>
        <v>100</v>
      </c>
    </row>
    <row r="218" spans="1:9" ht="22.5" x14ac:dyDescent="0.25">
      <c r="A218" s="23" t="s">
        <v>332</v>
      </c>
      <c r="B218" s="24" t="s">
        <v>435</v>
      </c>
      <c r="C218" s="23" t="s">
        <v>848</v>
      </c>
      <c r="D218" s="23" t="s">
        <v>542</v>
      </c>
      <c r="E218" s="23" t="s">
        <v>547</v>
      </c>
      <c r="F218" s="23" t="s">
        <v>36</v>
      </c>
      <c r="G218" s="25">
        <v>3893.03</v>
      </c>
      <c r="H218" s="25">
        <f>H219</f>
        <v>3893.03</v>
      </c>
      <c r="I218" s="25">
        <f t="shared" si="4"/>
        <v>100</v>
      </c>
    </row>
    <row r="219" spans="1:9" ht="33.75" x14ac:dyDescent="0.25">
      <c r="A219" s="23" t="s">
        <v>333</v>
      </c>
      <c r="B219" s="24" t="s">
        <v>37</v>
      </c>
      <c r="C219" s="23" t="s">
        <v>848</v>
      </c>
      <c r="D219" s="23" t="s">
        <v>542</v>
      </c>
      <c r="E219" s="23" t="s">
        <v>547</v>
      </c>
      <c r="F219" s="23" t="s">
        <v>38</v>
      </c>
      <c r="G219" s="25">
        <v>3893.03</v>
      </c>
      <c r="H219" s="25">
        <v>3893.03</v>
      </c>
      <c r="I219" s="25">
        <f t="shared" si="4"/>
        <v>100</v>
      </c>
    </row>
    <row r="220" spans="1:9" ht="67.5" x14ac:dyDescent="0.25">
      <c r="A220" s="27" t="s">
        <v>334</v>
      </c>
      <c r="B220" s="28" t="s">
        <v>548</v>
      </c>
      <c r="C220" s="27" t="s">
        <v>848</v>
      </c>
      <c r="D220" s="27" t="s">
        <v>542</v>
      </c>
      <c r="E220" s="27" t="s">
        <v>549</v>
      </c>
      <c r="F220" s="27"/>
      <c r="G220" s="29">
        <v>41</v>
      </c>
      <c r="H220" s="29">
        <f>H221</f>
        <v>41</v>
      </c>
      <c r="I220" s="25">
        <f t="shared" si="4"/>
        <v>100</v>
      </c>
    </row>
    <row r="221" spans="1:9" ht="22.5" x14ac:dyDescent="0.25">
      <c r="A221" s="23" t="s">
        <v>335</v>
      </c>
      <c r="B221" s="24" t="s">
        <v>435</v>
      </c>
      <c r="C221" s="23" t="s">
        <v>848</v>
      </c>
      <c r="D221" s="23" t="s">
        <v>542</v>
      </c>
      <c r="E221" s="23" t="s">
        <v>549</v>
      </c>
      <c r="F221" s="23" t="s">
        <v>36</v>
      </c>
      <c r="G221" s="25">
        <v>41</v>
      </c>
      <c r="H221" s="25">
        <f>H222</f>
        <v>41</v>
      </c>
      <c r="I221" s="25">
        <f t="shared" si="4"/>
        <v>100</v>
      </c>
    </row>
    <row r="222" spans="1:9" ht="33.75" x14ac:dyDescent="0.25">
      <c r="A222" s="23" t="s">
        <v>336</v>
      </c>
      <c r="B222" s="24" t="s">
        <v>37</v>
      </c>
      <c r="C222" s="23" t="s">
        <v>848</v>
      </c>
      <c r="D222" s="23" t="s">
        <v>542</v>
      </c>
      <c r="E222" s="23" t="s">
        <v>549</v>
      </c>
      <c r="F222" s="23" t="s">
        <v>38</v>
      </c>
      <c r="G222" s="25">
        <v>41</v>
      </c>
      <c r="H222" s="25">
        <v>41</v>
      </c>
      <c r="I222" s="25">
        <f t="shared" si="4"/>
        <v>100</v>
      </c>
    </row>
    <row r="223" spans="1:9" ht="22.5" x14ac:dyDescent="0.25">
      <c r="A223" s="27" t="s">
        <v>337</v>
      </c>
      <c r="B223" s="28" t="s">
        <v>56</v>
      </c>
      <c r="C223" s="27" t="s">
        <v>848</v>
      </c>
      <c r="D223" s="27" t="s">
        <v>542</v>
      </c>
      <c r="E223" s="27" t="s">
        <v>550</v>
      </c>
      <c r="F223" s="27"/>
      <c r="G223" s="29">
        <v>68559.009999999995</v>
      </c>
      <c r="H223" s="29">
        <f>H224+H229+H232+H235+H238+H241</f>
        <v>68274.61</v>
      </c>
      <c r="I223" s="25">
        <f t="shared" si="4"/>
        <v>99.585174873441147</v>
      </c>
    </row>
    <row r="224" spans="1:9" ht="90" x14ac:dyDescent="0.25">
      <c r="A224" s="23" t="s">
        <v>128</v>
      </c>
      <c r="B224" s="24" t="s">
        <v>551</v>
      </c>
      <c r="C224" s="23" t="s">
        <v>848</v>
      </c>
      <c r="D224" s="23" t="s">
        <v>542</v>
      </c>
      <c r="E224" s="23" t="s">
        <v>552</v>
      </c>
      <c r="F224" s="23"/>
      <c r="G224" s="25">
        <v>13646.24</v>
      </c>
      <c r="H224" s="25">
        <f>H225+H227</f>
        <v>13643.3</v>
      </c>
      <c r="I224" s="25">
        <f t="shared" si="4"/>
        <v>99.978455603887966</v>
      </c>
    </row>
    <row r="225" spans="1:9" ht="56.25" x14ac:dyDescent="0.25">
      <c r="A225" s="23" t="s">
        <v>502</v>
      </c>
      <c r="B225" s="24" t="s">
        <v>21</v>
      </c>
      <c r="C225" s="23" t="s">
        <v>848</v>
      </c>
      <c r="D225" s="23" t="s">
        <v>542</v>
      </c>
      <c r="E225" s="23" t="s">
        <v>552</v>
      </c>
      <c r="F225" s="23" t="s">
        <v>22</v>
      </c>
      <c r="G225" s="25">
        <v>7663.23</v>
      </c>
      <c r="H225" s="25">
        <f>H226</f>
        <v>7663.23</v>
      </c>
      <c r="I225" s="25">
        <f t="shared" si="4"/>
        <v>100</v>
      </c>
    </row>
    <row r="226" spans="1:9" ht="22.5" x14ac:dyDescent="0.25">
      <c r="A226" s="27" t="s">
        <v>612</v>
      </c>
      <c r="B226" s="28" t="s">
        <v>23</v>
      </c>
      <c r="C226" s="27" t="s">
        <v>848</v>
      </c>
      <c r="D226" s="27" t="s">
        <v>542</v>
      </c>
      <c r="E226" s="27" t="s">
        <v>552</v>
      </c>
      <c r="F226" s="27" t="s">
        <v>24</v>
      </c>
      <c r="G226" s="29">
        <v>7663.23</v>
      </c>
      <c r="H226" s="29">
        <v>7663.23</v>
      </c>
      <c r="I226" s="25">
        <f t="shared" si="4"/>
        <v>100</v>
      </c>
    </row>
    <row r="227" spans="1:9" ht="22.5" x14ac:dyDescent="0.25">
      <c r="A227" s="23" t="s">
        <v>613</v>
      </c>
      <c r="B227" s="24" t="s">
        <v>435</v>
      </c>
      <c r="C227" s="23" t="s">
        <v>848</v>
      </c>
      <c r="D227" s="23" t="s">
        <v>542</v>
      </c>
      <c r="E227" s="23" t="s">
        <v>552</v>
      </c>
      <c r="F227" s="23" t="s">
        <v>36</v>
      </c>
      <c r="G227" s="25">
        <v>5983</v>
      </c>
      <c r="H227" s="25">
        <f>H228</f>
        <v>5980.07</v>
      </c>
      <c r="I227" s="25">
        <f t="shared" si="4"/>
        <v>99.951027912418525</v>
      </c>
    </row>
    <row r="228" spans="1:9" ht="33.75" x14ac:dyDescent="0.25">
      <c r="A228" s="23" t="s">
        <v>614</v>
      </c>
      <c r="B228" s="24" t="s">
        <v>37</v>
      </c>
      <c r="C228" s="23" t="s">
        <v>848</v>
      </c>
      <c r="D228" s="23" t="s">
        <v>542</v>
      </c>
      <c r="E228" s="23" t="s">
        <v>552</v>
      </c>
      <c r="F228" s="23" t="s">
        <v>38</v>
      </c>
      <c r="G228" s="25">
        <v>5983</v>
      </c>
      <c r="H228" s="25">
        <v>5980.07</v>
      </c>
      <c r="I228" s="25">
        <f t="shared" si="4"/>
        <v>99.951027912418525</v>
      </c>
    </row>
    <row r="229" spans="1:9" ht="90" x14ac:dyDescent="0.25">
      <c r="A229" s="27" t="s">
        <v>454</v>
      </c>
      <c r="B229" s="28" t="s">
        <v>957</v>
      </c>
      <c r="C229" s="27" t="s">
        <v>848</v>
      </c>
      <c r="D229" s="27" t="s">
        <v>542</v>
      </c>
      <c r="E229" s="27" t="s">
        <v>958</v>
      </c>
      <c r="F229" s="27"/>
      <c r="G229" s="29">
        <v>4070.4</v>
      </c>
      <c r="H229" s="29">
        <f>H230</f>
        <v>4070.4</v>
      </c>
      <c r="I229" s="25">
        <f t="shared" si="4"/>
        <v>100</v>
      </c>
    </row>
    <row r="230" spans="1:9" ht="22.5" x14ac:dyDescent="0.25">
      <c r="A230" s="23" t="s">
        <v>129</v>
      </c>
      <c r="B230" s="24" t="s">
        <v>435</v>
      </c>
      <c r="C230" s="23" t="s">
        <v>848</v>
      </c>
      <c r="D230" s="23" t="s">
        <v>542</v>
      </c>
      <c r="E230" s="23" t="s">
        <v>958</v>
      </c>
      <c r="F230" s="23" t="s">
        <v>36</v>
      </c>
      <c r="G230" s="25">
        <v>4070.4</v>
      </c>
      <c r="H230" s="25">
        <f>H231</f>
        <v>4070.4</v>
      </c>
      <c r="I230" s="25">
        <f t="shared" si="4"/>
        <v>100</v>
      </c>
    </row>
    <row r="231" spans="1:9" ht="33.75" x14ac:dyDescent="0.25">
      <c r="A231" s="23" t="s">
        <v>130</v>
      </c>
      <c r="B231" s="24" t="s">
        <v>37</v>
      </c>
      <c r="C231" s="23" t="s">
        <v>848</v>
      </c>
      <c r="D231" s="23" t="s">
        <v>542</v>
      </c>
      <c r="E231" s="23" t="s">
        <v>958</v>
      </c>
      <c r="F231" s="23" t="s">
        <v>38</v>
      </c>
      <c r="G231" s="25">
        <v>4070.4</v>
      </c>
      <c r="H231" s="25">
        <v>4070.4</v>
      </c>
      <c r="I231" s="25">
        <f t="shared" si="4"/>
        <v>100</v>
      </c>
    </row>
    <row r="232" spans="1:9" ht="101.25" x14ac:dyDescent="0.25">
      <c r="A232" s="27" t="s">
        <v>947</v>
      </c>
      <c r="B232" s="28" t="s">
        <v>959</v>
      </c>
      <c r="C232" s="27" t="s">
        <v>848</v>
      </c>
      <c r="D232" s="27" t="s">
        <v>542</v>
      </c>
      <c r="E232" s="27" t="s">
        <v>960</v>
      </c>
      <c r="F232" s="27"/>
      <c r="G232" s="29">
        <v>728.24</v>
      </c>
      <c r="H232" s="29">
        <f>H233</f>
        <v>728.24</v>
      </c>
      <c r="I232" s="25">
        <f t="shared" si="4"/>
        <v>100</v>
      </c>
    </row>
    <row r="233" spans="1:9" ht="22.5" x14ac:dyDescent="0.25">
      <c r="A233" s="23" t="s">
        <v>948</v>
      </c>
      <c r="B233" s="24" t="s">
        <v>435</v>
      </c>
      <c r="C233" s="23" t="s">
        <v>848</v>
      </c>
      <c r="D233" s="23" t="s">
        <v>542</v>
      </c>
      <c r="E233" s="23" t="s">
        <v>960</v>
      </c>
      <c r="F233" s="23" t="s">
        <v>36</v>
      </c>
      <c r="G233" s="25">
        <v>728.24</v>
      </c>
      <c r="H233" s="25">
        <f>H234</f>
        <v>728.24</v>
      </c>
      <c r="I233" s="25">
        <f t="shared" si="4"/>
        <v>100</v>
      </c>
    </row>
    <row r="234" spans="1:9" ht="33.75" x14ac:dyDescent="0.25">
      <c r="A234" s="23" t="s">
        <v>949</v>
      </c>
      <c r="B234" s="24" t="s">
        <v>37</v>
      </c>
      <c r="C234" s="23" t="s">
        <v>848</v>
      </c>
      <c r="D234" s="23" t="s">
        <v>542</v>
      </c>
      <c r="E234" s="23" t="s">
        <v>960</v>
      </c>
      <c r="F234" s="23" t="s">
        <v>38</v>
      </c>
      <c r="G234" s="25">
        <v>728.24</v>
      </c>
      <c r="H234" s="25">
        <v>728.24</v>
      </c>
      <c r="I234" s="25">
        <f t="shared" si="4"/>
        <v>100</v>
      </c>
    </row>
    <row r="235" spans="1:9" ht="90" x14ac:dyDescent="0.25">
      <c r="A235" s="27" t="s">
        <v>131</v>
      </c>
      <c r="B235" s="28" t="s">
        <v>961</v>
      </c>
      <c r="C235" s="27" t="s">
        <v>848</v>
      </c>
      <c r="D235" s="27" t="s">
        <v>542</v>
      </c>
      <c r="E235" s="27" t="s">
        <v>962</v>
      </c>
      <c r="F235" s="27"/>
      <c r="G235" s="29">
        <v>5060.53</v>
      </c>
      <c r="H235" s="29">
        <f>H236</f>
        <v>5060.53</v>
      </c>
      <c r="I235" s="25">
        <f t="shared" si="4"/>
        <v>100</v>
      </c>
    </row>
    <row r="236" spans="1:9" ht="22.5" x14ac:dyDescent="0.25">
      <c r="A236" s="23" t="s">
        <v>132</v>
      </c>
      <c r="B236" s="24" t="s">
        <v>435</v>
      </c>
      <c r="C236" s="23" t="s">
        <v>848</v>
      </c>
      <c r="D236" s="23" t="s">
        <v>542</v>
      </c>
      <c r="E236" s="23" t="s">
        <v>962</v>
      </c>
      <c r="F236" s="23" t="s">
        <v>36</v>
      </c>
      <c r="G236" s="25">
        <v>5060.53</v>
      </c>
      <c r="H236" s="25">
        <f>H237</f>
        <v>5060.53</v>
      </c>
      <c r="I236" s="25">
        <f t="shared" si="4"/>
        <v>100</v>
      </c>
    </row>
    <row r="237" spans="1:9" ht="33.75" x14ac:dyDescent="0.25">
      <c r="A237" s="23" t="s">
        <v>133</v>
      </c>
      <c r="B237" s="24" t="s">
        <v>37</v>
      </c>
      <c r="C237" s="23" t="s">
        <v>848</v>
      </c>
      <c r="D237" s="23" t="s">
        <v>542</v>
      </c>
      <c r="E237" s="23" t="s">
        <v>962</v>
      </c>
      <c r="F237" s="23" t="s">
        <v>38</v>
      </c>
      <c r="G237" s="25">
        <v>5060.53</v>
      </c>
      <c r="H237" s="25">
        <v>5060.53</v>
      </c>
      <c r="I237" s="25">
        <f t="shared" si="4"/>
        <v>100</v>
      </c>
    </row>
    <row r="238" spans="1:9" ht="90" x14ac:dyDescent="0.25">
      <c r="A238" s="27" t="s">
        <v>950</v>
      </c>
      <c r="B238" s="28" t="s">
        <v>963</v>
      </c>
      <c r="C238" s="27" t="s">
        <v>848</v>
      </c>
      <c r="D238" s="27" t="s">
        <v>542</v>
      </c>
      <c r="E238" s="27" t="s">
        <v>964</v>
      </c>
      <c r="F238" s="27"/>
      <c r="G238" s="29">
        <v>44310.1</v>
      </c>
      <c r="H238" s="29">
        <f>H239</f>
        <v>44310.1</v>
      </c>
      <c r="I238" s="25">
        <f t="shared" si="4"/>
        <v>100</v>
      </c>
    </row>
    <row r="239" spans="1:9" ht="22.5" x14ac:dyDescent="0.25">
      <c r="A239" s="23" t="s">
        <v>951</v>
      </c>
      <c r="B239" s="24" t="s">
        <v>435</v>
      </c>
      <c r="C239" s="23" t="s">
        <v>848</v>
      </c>
      <c r="D239" s="23" t="s">
        <v>542</v>
      </c>
      <c r="E239" s="23" t="s">
        <v>964</v>
      </c>
      <c r="F239" s="23" t="s">
        <v>36</v>
      </c>
      <c r="G239" s="25">
        <v>44310.1</v>
      </c>
      <c r="H239" s="25">
        <f>H240</f>
        <v>44310.1</v>
      </c>
      <c r="I239" s="25">
        <f t="shared" si="4"/>
        <v>100</v>
      </c>
    </row>
    <row r="240" spans="1:9" ht="33.75" x14ac:dyDescent="0.25">
      <c r="A240" s="23" t="s">
        <v>953</v>
      </c>
      <c r="B240" s="24" t="s">
        <v>37</v>
      </c>
      <c r="C240" s="23" t="s">
        <v>848</v>
      </c>
      <c r="D240" s="23" t="s">
        <v>542</v>
      </c>
      <c r="E240" s="23" t="s">
        <v>964</v>
      </c>
      <c r="F240" s="23" t="s">
        <v>38</v>
      </c>
      <c r="G240" s="25">
        <v>44310.1</v>
      </c>
      <c r="H240" s="25">
        <v>44310.1</v>
      </c>
      <c r="I240" s="25">
        <f t="shared" si="4"/>
        <v>100</v>
      </c>
    </row>
    <row r="241" spans="1:9" ht="112.5" x14ac:dyDescent="0.25">
      <c r="A241" s="27" t="s">
        <v>134</v>
      </c>
      <c r="B241" s="28" t="s">
        <v>965</v>
      </c>
      <c r="C241" s="27" t="s">
        <v>848</v>
      </c>
      <c r="D241" s="27" t="s">
        <v>542</v>
      </c>
      <c r="E241" s="27" t="s">
        <v>814</v>
      </c>
      <c r="F241" s="27"/>
      <c r="G241" s="29">
        <v>743.5</v>
      </c>
      <c r="H241" s="29">
        <f>H242</f>
        <v>462.04</v>
      </c>
      <c r="I241" s="25">
        <f t="shared" si="4"/>
        <v>62.143913920645595</v>
      </c>
    </row>
    <row r="242" spans="1:9" ht="22.5" x14ac:dyDescent="0.25">
      <c r="A242" s="23" t="s">
        <v>135</v>
      </c>
      <c r="B242" s="24" t="s">
        <v>435</v>
      </c>
      <c r="C242" s="23" t="s">
        <v>848</v>
      </c>
      <c r="D242" s="23" t="s">
        <v>542</v>
      </c>
      <c r="E242" s="23" t="s">
        <v>814</v>
      </c>
      <c r="F242" s="23" t="s">
        <v>36</v>
      </c>
      <c r="G242" s="25">
        <v>743.5</v>
      </c>
      <c r="H242" s="25">
        <f>H243</f>
        <v>462.04</v>
      </c>
      <c r="I242" s="25">
        <f t="shared" si="4"/>
        <v>62.143913920645595</v>
      </c>
    </row>
    <row r="243" spans="1:9" ht="33.75" x14ac:dyDescent="0.25">
      <c r="A243" s="23" t="s">
        <v>136</v>
      </c>
      <c r="B243" s="24" t="s">
        <v>37</v>
      </c>
      <c r="C243" s="23" t="s">
        <v>848</v>
      </c>
      <c r="D243" s="23" t="s">
        <v>542</v>
      </c>
      <c r="E243" s="23" t="s">
        <v>814</v>
      </c>
      <c r="F243" s="23" t="s">
        <v>38</v>
      </c>
      <c r="G243" s="25">
        <v>743.5</v>
      </c>
      <c r="H243" s="25">
        <v>462.04</v>
      </c>
      <c r="I243" s="25">
        <f t="shared" si="4"/>
        <v>62.143913920645595</v>
      </c>
    </row>
    <row r="244" spans="1:9" ht="22.5" x14ac:dyDescent="0.25">
      <c r="A244" s="27" t="s">
        <v>137</v>
      </c>
      <c r="B244" s="28" t="s">
        <v>84</v>
      </c>
      <c r="C244" s="27" t="s">
        <v>848</v>
      </c>
      <c r="D244" s="27" t="s">
        <v>85</v>
      </c>
      <c r="E244" s="27"/>
      <c r="F244" s="27"/>
      <c r="G244" s="29">
        <v>5399.55</v>
      </c>
      <c r="H244" s="29">
        <f>H245</f>
        <v>5324.25</v>
      </c>
      <c r="I244" s="25">
        <f t="shared" si="4"/>
        <v>98.605439342167401</v>
      </c>
    </row>
    <row r="245" spans="1:9" ht="56.25" x14ac:dyDescent="0.25">
      <c r="A245" s="23" t="s">
        <v>138</v>
      </c>
      <c r="B245" s="24" t="s">
        <v>889</v>
      </c>
      <c r="C245" s="23" t="s">
        <v>848</v>
      </c>
      <c r="D245" s="23" t="s">
        <v>85</v>
      </c>
      <c r="E245" s="23" t="s">
        <v>353</v>
      </c>
      <c r="F245" s="23"/>
      <c r="G245" s="25">
        <v>5399.55</v>
      </c>
      <c r="H245" s="25">
        <f>H246</f>
        <v>5324.25</v>
      </c>
      <c r="I245" s="25">
        <f t="shared" si="4"/>
        <v>98.605439342167401</v>
      </c>
    </row>
    <row r="246" spans="1:9" ht="45" x14ac:dyDescent="0.25">
      <c r="A246" s="23" t="s">
        <v>139</v>
      </c>
      <c r="B246" s="24" t="s">
        <v>553</v>
      </c>
      <c r="C246" s="23" t="s">
        <v>848</v>
      </c>
      <c r="D246" s="23" t="s">
        <v>85</v>
      </c>
      <c r="E246" s="23" t="s">
        <v>397</v>
      </c>
      <c r="F246" s="23"/>
      <c r="G246" s="25">
        <v>5399.55</v>
      </c>
      <c r="H246" s="25">
        <f>H247+H250</f>
        <v>5324.25</v>
      </c>
      <c r="I246" s="25">
        <f t="shared" si="4"/>
        <v>98.605439342167401</v>
      </c>
    </row>
    <row r="247" spans="1:9" ht="123.75" x14ac:dyDescent="0.25">
      <c r="A247" s="27" t="s">
        <v>954</v>
      </c>
      <c r="B247" s="28" t="s">
        <v>775</v>
      </c>
      <c r="C247" s="27" t="s">
        <v>848</v>
      </c>
      <c r="D247" s="27" t="s">
        <v>85</v>
      </c>
      <c r="E247" s="27" t="s">
        <v>554</v>
      </c>
      <c r="F247" s="27"/>
      <c r="G247" s="29">
        <v>250</v>
      </c>
      <c r="H247" s="29">
        <f>H248</f>
        <v>250</v>
      </c>
      <c r="I247" s="25">
        <f t="shared" si="4"/>
        <v>100</v>
      </c>
    </row>
    <row r="248" spans="1:9" ht="22.5" x14ac:dyDescent="0.25">
      <c r="A248" s="23" t="s">
        <v>955</v>
      </c>
      <c r="B248" s="24" t="s">
        <v>435</v>
      </c>
      <c r="C248" s="23" t="s">
        <v>848</v>
      </c>
      <c r="D248" s="23" t="s">
        <v>85</v>
      </c>
      <c r="E248" s="23" t="s">
        <v>554</v>
      </c>
      <c r="F248" s="23" t="s">
        <v>36</v>
      </c>
      <c r="G248" s="25">
        <v>250</v>
      </c>
      <c r="H248" s="25">
        <f>H249</f>
        <v>250</v>
      </c>
      <c r="I248" s="25">
        <f t="shared" si="4"/>
        <v>100</v>
      </c>
    </row>
    <row r="249" spans="1:9" ht="33.75" x14ac:dyDescent="0.25">
      <c r="A249" s="23" t="s">
        <v>956</v>
      </c>
      <c r="B249" s="24" t="s">
        <v>37</v>
      </c>
      <c r="C249" s="23" t="s">
        <v>848</v>
      </c>
      <c r="D249" s="23" t="s">
        <v>85</v>
      </c>
      <c r="E249" s="23" t="s">
        <v>554</v>
      </c>
      <c r="F249" s="23" t="s">
        <v>38</v>
      </c>
      <c r="G249" s="25">
        <v>250</v>
      </c>
      <c r="H249" s="25">
        <v>250</v>
      </c>
      <c r="I249" s="25">
        <f t="shared" si="4"/>
        <v>100</v>
      </c>
    </row>
    <row r="250" spans="1:9" ht="225" x14ac:dyDescent="0.25">
      <c r="A250" s="27" t="s">
        <v>38</v>
      </c>
      <c r="B250" s="28" t="s">
        <v>966</v>
      </c>
      <c r="C250" s="27" t="s">
        <v>848</v>
      </c>
      <c r="D250" s="27" t="s">
        <v>85</v>
      </c>
      <c r="E250" s="27" t="s">
        <v>767</v>
      </c>
      <c r="F250" s="27"/>
      <c r="G250" s="29">
        <v>5149.55</v>
      </c>
      <c r="H250" s="29">
        <f>H251</f>
        <v>5074.25</v>
      </c>
      <c r="I250" s="25">
        <f t="shared" si="4"/>
        <v>98.537736307055951</v>
      </c>
    </row>
    <row r="251" spans="1:9" ht="22.5" x14ac:dyDescent="0.25">
      <c r="A251" s="23" t="s">
        <v>140</v>
      </c>
      <c r="B251" s="24" t="s">
        <v>435</v>
      </c>
      <c r="C251" s="23" t="s">
        <v>848</v>
      </c>
      <c r="D251" s="23" t="s">
        <v>85</v>
      </c>
      <c r="E251" s="23" t="s">
        <v>767</v>
      </c>
      <c r="F251" s="23" t="s">
        <v>36</v>
      </c>
      <c r="G251" s="25">
        <v>5149.55</v>
      </c>
      <c r="H251" s="25">
        <f>H252</f>
        <v>5074.25</v>
      </c>
      <c r="I251" s="25">
        <f t="shared" si="4"/>
        <v>98.537736307055951</v>
      </c>
    </row>
    <row r="252" spans="1:9" ht="33.75" x14ac:dyDescent="0.25">
      <c r="A252" s="23" t="s">
        <v>141</v>
      </c>
      <c r="B252" s="24" t="s">
        <v>37</v>
      </c>
      <c r="C252" s="23" t="s">
        <v>848</v>
      </c>
      <c r="D252" s="23" t="s">
        <v>85</v>
      </c>
      <c r="E252" s="23" t="s">
        <v>767</v>
      </c>
      <c r="F252" s="23" t="s">
        <v>38</v>
      </c>
      <c r="G252" s="25">
        <v>5149.55</v>
      </c>
      <c r="H252" s="25">
        <v>5074.25</v>
      </c>
      <c r="I252" s="25">
        <f t="shared" si="4"/>
        <v>98.537736307055951</v>
      </c>
    </row>
    <row r="253" spans="1:9" x14ac:dyDescent="0.25">
      <c r="A253" s="37" t="s">
        <v>142</v>
      </c>
      <c r="B253" s="38" t="s">
        <v>967</v>
      </c>
      <c r="C253" s="37" t="s">
        <v>848</v>
      </c>
      <c r="D253" s="37" t="s">
        <v>364</v>
      </c>
      <c r="E253" s="37"/>
      <c r="F253" s="37"/>
      <c r="G253" s="39">
        <v>469.86</v>
      </c>
      <c r="H253" s="39">
        <f>H254+H262</f>
        <v>469.73999999999995</v>
      </c>
      <c r="I253" s="25">
        <f t="shared" si="4"/>
        <v>99.974460477589048</v>
      </c>
    </row>
    <row r="254" spans="1:9" ht="22.5" x14ac:dyDescent="0.25">
      <c r="A254" s="23" t="s">
        <v>143</v>
      </c>
      <c r="B254" s="24" t="s">
        <v>555</v>
      </c>
      <c r="C254" s="23" t="s">
        <v>848</v>
      </c>
      <c r="D254" s="23" t="s">
        <v>556</v>
      </c>
      <c r="E254" s="23"/>
      <c r="F254" s="23"/>
      <c r="G254" s="25">
        <v>354.17</v>
      </c>
      <c r="H254" s="25">
        <f>H255</f>
        <v>354.04999999999995</v>
      </c>
      <c r="I254" s="25">
        <f t="shared" si="4"/>
        <v>99.966117965948527</v>
      </c>
    </row>
    <row r="255" spans="1:9" ht="33.75" x14ac:dyDescent="0.25">
      <c r="A255" s="23" t="s">
        <v>615</v>
      </c>
      <c r="B255" s="26" t="s">
        <v>898</v>
      </c>
      <c r="C255" s="23" t="s">
        <v>848</v>
      </c>
      <c r="D255" s="23" t="s">
        <v>556</v>
      </c>
      <c r="E255" s="23" t="s">
        <v>355</v>
      </c>
      <c r="F255" s="23"/>
      <c r="G255" s="25">
        <v>354.17</v>
      </c>
      <c r="H255" s="25">
        <f>H256</f>
        <v>354.04999999999995</v>
      </c>
      <c r="I255" s="25">
        <f t="shared" si="4"/>
        <v>99.966117965948527</v>
      </c>
    </row>
    <row r="256" spans="1:9" ht="33.75" x14ac:dyDescent="0.25">
      <c r="A256" s="23" t="s">
        <v>616</v>
      </c>
      <c r="B256" s="24" t="s">
        <v>557</v>
      </c>
      <c r="C256" s="23" t="s">
        <v>848</v>
      </c>
      <c r="D256" s="23" t="s">
        <v>556</v>
      </c>
      <c r="E256" s="23" t="s">
        <v>358</v>
      </c>
      <c r="F256" s="23"/>
      <c r="G256" s="25">
        <v>354.17</v>
      </c>
      <c r="H256" s="25">
        <f>H257</f>
        <v>354.04999999999995</v>
      </c>
      <c r="I256" s="25">
        <f t="shared" si="4"/>
        <v>99.966117965948527</v>
      </c>
    </row>
    <row r="257" spans="1:9" ht="123.75" x14ac:dyDescent="0.25">
      <c r="A257" s="27" t="s">
        <v>617</v>
      </c>
      <c r="B257" s="28" t="s">
        <v>970</v>
      </c>
      <c r="C257" s="27" t="s">
        <v>848</v>
      </c>
      <c r="D257" s="27" t="s">
        <v>556</v>
      </c>
      <c r="E257" s="27" t="s">
        <v>359</v>
      </c>
      <c r="F257" s="27"/>
      <c r="G257" s="29">
        <v>354.17</v>
      </c>
      <c r="H257" s="29">
        <f>H258+H260</f>
        <v>354.04999999999995</v>
      </c>
      <c r="I257" s="25">
        <f t="shared" si="4"/>
        <v>99.966117965948527</v>
      </c>
    </row>
    <row r="258" spans="1:9" ht="56.25" x14ac:dyDescent="0.25">
      <c r="A258" s="23" t="s">
        <v>144</v>
      </c>
      <c r="B258" s="24" t="s">
        <v>21</v>
      </c>
      <c r="C258" s="23" t="s">
        <v>848</v>
      </c>
      <c r="D258" s="23" t="s">
        <v>556</v>
      </c>
      <c r="E258" s="23" t="s">
        <v>359</v>
      </c>
      <c r="F258" s="23" t="s">
        <v>22</v>
      </c>
      <c r="G258" s="25">
        <v>76.97</v>
      </c>
      <c r="H258" s="25">
        <f>H259</f>
        <v>76.97</v>
      </c>
      <c r="I258" s="25">
        <f t="shared" si="4"/>
        <v>100</v>
      </c>
    </row>
    <row r="259" spans="1:9" ht="22.5" x14ac:dyDescent="0.25">
      <c r="A259" s="27" t="s">
        <v>145</v>
      </c>
      <c r="B259" s="28" t="s">
        <v>34</v>
      </c>
      <c r="C259" s="27" t="s">
        <v>848</v>
      </c>
      <c r="D259" s="27" t="s">
        <v>556</v>
      </c>
      <c r="E259" s="27" t="s">
        <v>359</v>
      </c>
      <c r="F259" s="27" t="s">
        <v>35</v>
      </c>
      <c r="G259" s="29">
        <v>76.97</v>
      </c>
      <c r="H259" s="29">
        <v>76.97</v>
      </c>
      <c r="I259" s="25">
        <f t="shared" si="4"/>
        <v>100</v>
      </c>
    </row>
    <row r="260" spans="1:9" ht="22.5" x14ac:dyDescent="0.25">
      <c r="A260" s="23" t="s">
        <v>146</v>
      </c>
      <c r="B260" s="26" t="s">
        <v>435</v>
      </c>
      <c r="C260" s="23" t="s">
        <v>848</v>
      </c>
      <c r="D260" s="23" t="s">
        <v>556</v>
      </c>
      <c r="E260" s="23" t="s">
        <v>359</v>
      </c>
      <c r="F260" s="23" t="s">
        <v>36</v>
      </c>
      <c r="G260" s="25">
        <v>277.2</v>
      </c>
      <c r="H260" s="25">
        <f>H261</f>
        <v>277.08</v>
      </c>
      <c r="I260" s="25">
        <f t="shared" si="4"/>
        <v>99.956709956709958</v>
      </c>
    </row>
    <row r="261" spans="1:9" ht="33.75" x14ac:dyDescent="0.25">
      <c r="A261" s="23" t="s">
        <v>147</v>
      </c>
      <c r="B261" s="24" t="s">
        <v>37</v>
      </c>
      <c r="C261" s="23" t="s">
        <v>848</v>
      </c>
      <c r="D261" s="23" t="s">
        <v>556</v>
      </c>
      <c r="E261" s="23" t="s">
        <v>359</v>
      </c>
      <c r="F261" s="23" t="s">
        <v>38</v>
      </c>
      <c r="G261" s="25">
        <v>277.2</v>
      </c>
      <c r="H261" s="25">
        <v>277.08</v>
      </c>
      <c r="I261" s="25">
        <f t="shared" si="4"/>
        <v>99.956709956709958</v>
      </c>
    </row>
    <row r="262" spans="1:9" ht="22.5" x14ac:dyDescent="0.25">
      <c r="A262" s="27" t="s">
        <v>148</v>
      </c>
      <c r="B262" s="28" t="s">
        <v>365</v>
      </c>
      <c r="C262" s="27" t="s">
        <v>848</v>
      </c>
      <c r="D262" s="27" t="s">
        <v>366</v>
      </c>
      <c r="E262" s="27"/>
      <c r="F262" s="27"/>
      <c r="G262" s="29">
        <v>115.69</v>
      </c>
      <c r="H262" s="29">
        <f>H263</f>
        <v>115.69</v>
      </c>
      <c r="I262" s="25">
        <f t="shared" si="4"/>
        <v>100</v>
      </c>
    </row>
    <row r="263" spans="1:9" ht="33.75" x14ac:dyDescent="0.25">
      <c r="A263" s="23" t="s">
        <v>503</v>
      </c>
      <c r="B263" s="26" t="s">
        <v>558</v>
      </c>
      <c r="C263" s="23" t="s">
        <v>848</v>
      </c>
      <c r="D263" s="23" t="s">
        <v>366</v>
      </c>
      <c r="E263" s="23" t="s">
        <v>363</v>
      </c>
      <c r="F263" s="23"/>
      <c r="G263" s="25">
        <v>115.69</v>
      </c>
      <c r="H263" s="25">
        <f>H264</f>
        <v>115.69</v>
      </c>
      <c r="I263" s="25">
        <f t="shared" si="4"/>
        <v>100</v>
      </c>
    </row>
    <row r="264" spans="1:9" ht="56.25" x14ac:dyDescent="0.25">
      <c r="A264" s="23" t="s">
        <v>504</v>
      </c>
      <c r="B264" s="24" t="s">
        <v>975</v>
      </c>
      <c r="C264" s="23" t="s">
        <v>848</v>
      </c>
      <c r="D264" s="23" t="s">
        <v>366</v>
      </c>
      <c r="E264" s="23" t="s">
        <v>367</v>
      </c>
      <c r="F264" s="23"/>
      <c r="G264" s="25">
        <v>115.69</v>
      </c>
      <c r="H264" s="25">
        <f>H265</f>
        <v>115.69</v>
      </c>
      <c r="I264" s="25">
        <f t="shared" si="4"/>
        <v>100</v>
      </c>
    </row>
    <row r="265" spans="1:9" ht="112.5" x14ac:dyDescent="0.25">
      <c r="A265" s="27" t="s">
        <v>430</v>
      </c>
      <c r="B265" s="28" t="s">
        <v>977</v>
      </c>
      <c r="C265" s="27" t="s">
        <v>848</v>
      </c>
      <c r="D265" s="27" t="s">
        <v>366</v>
      </c>
      <c r="E265" s="27" t="s">
        <v>978</v>
      </c>
      <c r="F265" s="27"/>
      <c r="G265" s="29">
        <v>115.69</v>
      </c>
      <c r="H265" s="29">
        <f>H266</f>
        <v>115.69</v>
      </c>
      <c r="I265" s="25">
        <f t="shared" si="4"/>
        <v>100</v>
      </c>
    </row>
    <row r="266" spans="1:9" ht="22.5" x14ac:dyDescent="0.25">
      <c r="A266" s="23" t="s">
        <v>455</v>
      </c>
      <c r="B266" s="26" t="s">
        <v>435</v>
      </c>
      <c r="C266" s="23" t="s">
        <v>848</v>
      </c>
      <c r="D266" s="23" t="s">
        <v>366</v>
      </c>
      <c r="E266" s="23" t="s">
        <v>978</v>
      </c>
      <c r="F266" s="23" t="s">
        <v>36</v>
      </c>
      <c r="G266" s="25">
        <v>115.69</v>
      </c>
      <c r="H266" s="25">
        <f>H267</f>
        <v>115.69</v>
      </c>
      <c r="I266" s="25">
        <f t="shared" si="4"/>
        <v>100</v>
      </c>
    </row>
    <row r="267" spans="1:9" ht="33.75" x14ac:dyDescent="0.25">
      <c r="A267" s="23" t="s">
        <v>431</v>
      </c>
      <c r="B267" s="24" t="s">
        <v>37</v>
      </c>
      <c r="C267" s="23" t="s">
        <v>848</v>
      </c>
      <c r="D267" s="23" t="s">
        <v>366</v>
      </c>
      <c r="E267" s="23" t="s">
        <v>978</v>
      </c>
      <c r="F267" s="23" t="s">
        <v>38</v>
      </c>
      <c r="G267" s="25">
        <v>115.69</v>
      </c>
      <c r="H267" s="25">
        <v>115.69</v>
      </c>
      <c r="I267" s="25">
        <f t="shared" si="4"/>
        <v>100</v>
      </c>
    </row>
    <row r="268" spans="1:9" x14ac:dyDescent="0.25">
      <c r="A268" s="37" t="s">
        <v>432</v>
      </c>
      <c r="B268" s="38" t="s">
        <v>979</v>
      </c>
      <c r="C268" s="37" t="s">
        <v>848</v>
      </c>
      <c r="D268" s="37" t="s">
        <v>86</v>
      </c>
      <c r="E268" s="37"/>
      <c r="F268" s="37"/>
      <c r="G268" s="39">
        <v>55.04</v>
      </c>
      <c r="H268" s="39">
        <f t="shared" ref="H268:H273" si="5">H269</f>
        <v>55.04</v>
      </c>
      <c r="I268" s="25">
        <f t="shared" ref="I268:I331" si="6">H268*100/G268</f>
        <v>100</v>
      </c>
    </row>
    <row r="269" spans="1:9" x14ac:dyDescent="0.25">
      <c r="A269" s="23" t="s">
        <v>433</v>
      </c>
      <c r="B269" s="26" t="s">
        <v>87</v>
      </c>
      <c r="C269" s="23" t="s">
        <v>848</v>
      </c>
      <c r="D269" s="23" t="s">
        <v>88</v>
      </c>
      <c r="E269" s="23"/>
      <c r="F269" s="23"/>
      <c r="G269" s="25">
        <v>55.04</v>
      </c>
      <c r="H269" s="25">
        <f t="shared" si="5"/>
        <v>55.04</v>
      </c>
      <c r="I269" s="25">
        <f t="shared" si="6"/>
        <v>100</v>
      </c>
    </row>
    <row r="270" spans="1:9" ht="33.75" x14ac:dyDescent="0.25">
      <c r="A270" s="23" t="s">
        <v>456</v>
      </c>
      <c r="B270" s="24" t="s">
        <v>558</v>
      </c>
      <c r="C270" s="23" t="s">
        <v>848</v>
      </c>
      <c r="D270" s="23" t="s">
        <v>88</v>
      </c>
      <c r="E270" s="23" t="s">
        <v>363</v>
      </c>
      <c r="F270" s="23"/>
      <c r="G270" s="25">
        <v>55.04</v>
      </c>
      <c r="H270" s="25">
        <f t="shared" si="5"/>
        <v>55.04</v>
      </c>
      <c r="I270" s="25">
        <f t="shared" si="6"/>
        <v>100</v>
      </c>
    </row>
    <row r="271" spans="1:9" ht="33.75" x14ac:dyDescent="0.25">
      <c r="A271" s="27" t="s">
        <v>149</v>
      </c>
      <c r="B271" s="28" t="s">
        <v>980</v>
      </c>
      <c r="C271" s="27" t="s">
        <v>848</v>
      </c>
      <c r="D271" s="27" t="s">
        <v>88</v>
      </c>
      <c r="E271" s="27" t="s">
        <v>368</v>
      </c>
      <c r="F271" s="27"/>
      <c r="G271" s="29">
        <v>55.04</v>
      </c>
      <c r="H271" s="29">
        <f t="shared" si="5"/>
        <v>55.04</v>
      </c>
      <c r="I271" s="25">
        <f t="shared" si="6"/>
        <v>100</v>
      </c>
    </row>
    <row r="272" spans="1:9" ht="101.25" x14ac:dyDescent="0.25">
      <c r="A272" s="23" t="s">
        <v>150</v>
      </c>
      <c r="B272" s="26" t="s">
        <v>559</v>
      </c>
      <c r="C272" s="23" t="s">
        <v>848</v>
      </c>
      <c r="D272" s="23" t="s">
        <v>88</v>
      </c>
      <c r="E272" s="23" t="s">
        <v>560</v>
      </c>
      <c r="F272" s="23"/>
      <c r="G272" s="25">
        <v>55.04</v>
      </c>
      <c r="H272" s="25">
        <f t="shared" si="5"/>
        <v>55.04</v>
      </c>
      <c r="I272" s="25">
        <f t="shared" si="6"/>
        <v>100</v>
      </c>
    </row>
    <row r="273" spans="1:9" ht="22.5" x14ac:dyDescent="0.25">
      <c r="A273" s="23" t="s">
        <v>151</v>
      </c>
      <c r="B273" s="24" t="s">
        <v>435</v>
      </c>
      <c r="C273" s="23" t="s">
        <v>848</v>
      </c>
      <c r="D273" s="23" t="s">
        <v>88</v>
      </c>
      <c r="E273" s="23" t="s">
        <v>560</v>
      </c>
      <c r="F273" s="23" t="s">
        <v>36</v>
      </c>
      <c r="G273" s="25">
        <v>55.04</v>
      </c>
      <c r="H273" s="25">
        <f t="shared" si="5"/>
        <v>55.04</v>
      </c>
      <c r="I273" s="25">
        <f t="shared" si="6"/>
        <v>100</v>
      </c>
    </row>
    <row r="274" spans="1:9" ht="33.75" x14ac:dyDescent="0.25">
      <c r="A274" s="27" t="s">
        <v>152</v>
      </c>
      <c r="B274" s="28" t="s">
        <v>37</v>
      </c>
      <c r="C274" s="27" t="s">
        <v>848</v>
      </c>
      <c r="D274" s="27" t="s">
        <v>88</v>
      </c>
      <c r="E274" s="27" t="s">
        <v>560</v>
      </c>
      <c r="F274" s="27" t="s">
        <v>38</v>
      </c>
      <c r="G274" s="29">
        <v>55.04</v>
      </c>
      <c r="H274" s="29">
        <v>55.04</v>
      </c>
      <c r="I274" s="25">
        <f t="shared" si="6"/>
        <v>100</v>
      </c>
    </row>
    <row r="275" spans="1:9" x14ac:dyDescent="0.25">
      <c r="A275" s="10" t="s">
        <v>457</v>
      </c>
      <c r="B275" s="16" t="s">
        <v>981</v>
      </c>
      <c r="C275" s="10" t="s">
        <v>848</v>
      </c>
      <c r="D275" s="10" t="s">
        <v>0</v>
      </c>
      <c r="E275" s="10"/>
      <c r="F275" s="10"/>
      <c r="G275" s="12">
        <v>8915.1299999999992</v>
      </c>
      <c r="H275" s="12">
        <f>H276+H282+H301</f>
        <v>8915.130000000001</v>
      </c>
      <c r="I275" s="25">
        <f t="shared" si="6"/>
        <v>100.00000000000003</v>
      </c>
    </row>
    <row r="276" spans="1:9" x14ac:dyDescent="0.25">
      <c r="A276" s="23" t="s">
        <v>153</v>
      </c>
      <c r="B276" s="24" t="s">
        <v>1</v>
      </c>
      <c r="C276" s="23" t="s">
        <v>848</v>
      </c>
      <c r="D276" s="23" t="s">
        <v>2</v>
      </c>
      <c r="E276" s="23"/>
      <c r="F276" s="23"/>
      <c r="G276" s="25">
        <v>1371.52</v>
      </c>
      <c r="H276" s="25">
        <f>H277</f>
        <v>1371.52</v>
      </c>
      <c r="I276" s="25">
        <f t="shared" si="6"/>
        <v>100</v>
      </c>
    </row>
    <row r="277" spans="1:9" ht="22.5" x14ac:dyDescent="0.25">
      <c r="A277" s="27" t="s">
        <v>154</v>
      </c>
      <c r="B277" s="28" t="s">
        <v>59</v>
      </c>
      <c r="C277" s="27" t="s">
        <v>848</v>
      </c>
      <c r="D277" s="27" t="s">
        <v>2</v>
      </c>
      <c r="E277" s="27" t="s">
        <v>371</v>
      </c>
      <c r="F277" s="27"/>
      <c r="G277" s="29">
        <v>1371.52</v>
      </c>
      <c r="H277" s="29">
        <f>H278</f>
        <v>1371.52</v>
      </c>
      <c r="I277" s="25">
        <f t="shared" si="6"/>
        <v>100</v>
      </c>
    </row>
    <row r="278" spans="1:9" ht="22.5" x14ac:dyDescent="0.25">
      <c r="A278" s="23" t="s">
        <v>155</v>
      </c>
      <c r="B278" s="24" t="s">
        <v>982</v>
      </c>
      <c r="C278" s="23" t="s">
        <v>848</v>
      </c>
      <c r="D278" s="23" t="s">
        <v>2</v>
      </c>
      <c r="E278" s="23" t="s">
        <v>983</v>
      </c>
      <c r="F278" s="23"/>
      <c r="G278" s="25">
        <v>1371.52</v>
      </c>
      <c r="H278" s="25">
        <f>H279</f>
        <v>1371.52</v>
      </c>
      <c r="I278" s="25">
        <f t="shared" si="6"/>
        <v>100</v>
      </c>
    </row>
    <row r="279" spans="1:9" ht="33.75" x14ac:dyDescent="0.25">
      <c r="A279" s="23" t="s">
        <v>458</v>
      </c>
      <c r="B279" s="24" t="s">
        <v>561</v>
      </c>
      <c r="C279" s="23" t="s">
        <v>848</v>
      </c>
      <c r="D279" s="23" t="s">
        <v>2</v>
      </c>
      <c r="E279" s="23" t="s">
        <v>562</v>
      </c>
      <c r="F279" s="23"/>
      <c r="G279" s="25">
        <v>1371.52</v>
      </c>
      <c r="H279" s="25">
        <f>H280</f>
        <v>1371.52</v>
      </c>
      <c r="I279" s="25">
        <f t="shared" si="6"/>
        <v>100</v>
      </c>
    </row>
    <row r="280" spans="1:9" ht="22.5" x14ac:dyDescent="0.25">
      <c r="A280" s="23" t="s">
        <v>156</v>
      </c>
      <c r="B280" s="24" t="s">
        <v>3</v>
      </c>
      <c r="C280" s="23" t="s">
        <v>848</v>
      </c>
      <c r="D280" s="23" t="s">
        <v>2</v>
      </c>
      <c r="E280" s="23" t="s">
        <v>562</v>
      </c>
      <c r="F280" s="23" t="s">
        <v>4</v>
      </c>
      <c r="G280" s="25">
        <v>1371.52</v>
      </c>
      <c r="H280" s="25">
        <f>H281</f>
        <v>1371.52</v>
      </c>
      <c r="I280" s="25">
        <f t="shared" si="6"/>
        <v>100</v>
      </c>
    </row>
    <row r="281" spans="1:9" ht="22.5" x14ac:dyDescent="0.25">
      <c r="A281" s="23" t="s">
        <v>157</v>
      </c>
      <c r="B281" s="26" t="s">
        <v>434</v>
      </c>
      <c r="C281" s="23" t="s">
        <v>848</v>
      </c>
      <c r="D281" s="23" t="s">
        <v>2</v>
      </c>
      <c r="E281" s="23" t="s">
        <v>562</v>
      </c>
      <c r="F281" s="23" t="s">
        <v>5</v>
      </c>
      <c r="G281" s="25">
        <v>1371.52</v>
      </c>
      <c r="H281" s="25">
        <v>1371.52</v>
      </c>
      <c r="I281" s="25">
        <f t="shared" si="6"/>
        <v>100</v>
      </c>
    </row>
    <row r="282" spans="1:9" x14ac:dyDescent="0.25">
      <c r="A282" s="23" t="s">
        <v>158</v>
      </c>
      <c r="B282" s="24" t="s">
        <v>6</v>
      </c>
      <c r="C282" s="23" t="s">
        <v>848</v>
      </c>
      <c r="D282" s="23" t="s">
        <v>7</v>
      </c>
      <c r="E282" s="23"/>
      <c r="F282" s="23"/>
      <c r="G282" s="25">
        <v>6707.61</v>
      </c>
      <c r="H282" s="25">
        <f>H283+H291+H296</f>
        <v>6707.6100000000006</v>
      </c>
      <c r="I282" s="25">
        <f t="shared" si="6"/>
        <v>100</v>
      </c>
    </row>
    <row r="283" spans="1:9" ht="56.25" x14ac:dyDescent="0.25">
      <c r="A283" s="27" t="s">
        <v>159</v>
      </c>
      <c r="B283" s="28" t="s">
        <v>889</v>
      </c>
      <c r="C283" s="27" t="s">
        <v>848</v>
      </c>
      <c r="D283" s="27" t="s">
        <v>7</v>
      </c>
      <c r="E283" s="27" t="s">
        <v>353</v>
      </c>
      <c r="F283" s="27"/>
      <c r="G283" s="29">
        <v>5956.26</v>
      </c>
      <c r="H283" s="29">
        <f>H284</f>
        <v>5956.26</v>
      </c>
      <c r="I283" s="25">
        <f t="shared" si="6"/>
        <v>100</v>
      </c>
    </row>
    <row r="284" spans="1:9" ht="33.75" x14ac:dyDescent="0.25">
      <c r="A284" s="23" t="s">
        <v>160</v>
      </c>
      <c r="B284" s="26" t="s">
        <v>922</v>
      </c>
      <c r="C284" s="23" t="s">
        <v>848</v>
      </c>
      <c r="D284" s="23" t="s">
        <v>7</v>
      </c>
      <c r="E284" s="23" t="s">
        <v>923</v>
      </c>
      <c r="F284" s="23"/>
      <c r="G284" s="25">
        <v>5956.26</v>
      </c>
      <c r="H284" s="25">
        <f>H285+H288</f>
        <v>5956.26</v>
      </c>
      <c r="I284" s="25">
        <f t="shared" si="6"/>
        <v>100</v>
      </c>
    </row>
    <row r="285" spans="1:9" ht="157.5" x14ac:dyDescent="0.25">
      <c r="A285" s="23" t="s">
        <v>161</v>
      </c>
      <c r="B285" s="24" t="s">
        <v>924</v>
      </c>
      <c r="C285" s="23" t="s">
        <v>848</v>
      </c>
      <c r="D285" s="23" t="s">
        <v>7</v>
      </c>
      <c r="E285" s="23" t="s">
        <v>925</v>
      </c>
      <c r="F285" s="23"/>
      <c r="G285" s="25">
        <v>4407</v>
      </c>
      <c r="H285" s="25">
        <f>H286</f>
        <v>4407</v>
      </c>
      <c r="I285" s="25">
        <f t="shared" si="6"/>
        <v>100</v>
      </c>
    </row>
    <row r="286" spans="1:9" ht="22.5" x14ac:dyDescent="0.25">
      <c r="A286" s="27" t="s">
        <v>162</v>
      </c>
      <c r="B286" s="28" t="s">
        <v>3</v>
      </c>
      <c r="C286" s="27" t="s">
        <v>848</v>
      </c>
      <c r="D286" s="27" t="s">
        <v>7</v>
      </c>
      <c r="E286" s="27" t="s">
        <v>925</v>
      </c>
      <c r="F286" s="27" t="s">
        <v>4</v>
      </c>
      <c r="G286" s="29">
        <v>4407</v>
      </c>
      <c r="H286" s="29">
        <f>H287</f>
        <v>4407</v>
      </c>
      <c r="I286" s="25">
        <f t="shared" si="6"/>
        <v>100</v>
      </c>
    </row>
    <row r="287" spans="1:9" ht="22.5" x14ac:dyDescent="0.25">
      <c r="A287" s="23" t="s">
        <v>618</v>
      </c>
      <c r="B287" s="24" t="s">
        <v>451</v>
      </c>
      <c r="C287" s="23" t="s">
        <v>848</v>
      </c>
      <c r="D287" s="23" t="s">
        <v>7</v>
      </c>
      <c r="E287" s="23" t="s">
        <v>925</v>
      </c>
      <c r="F287" s="23" t="s">
        <v>92</v>
      </c>
      <c r="G287" s="25">
        <v>4407</v>
      </c>
      <c r="H287" s="25">
        <v>4407</v>
      </c>
      <c r="I287" s="25">
        <f t="shared" si="6"/>
        <v>100</v>
      </c>
    </row>
    <row r="288" spans="1:9" ht="123.75" x14ac:dyDescent="0.25">
      <c r="A288" s="23" t="s">
        <v>338</v>
      </c>
      <c r="B288" s="24" t="s">
        <v>928</v>
      </c>
      <c r="C288" s="23" t="s">
        <v>848</v>
      </c>
      <c r="D288" s="23" t="s">
        <v>7</v>
      </c>
      <c r="E288" s="23" t="s">
        <v>929</v>
      </c>
      <c r="F288" s="23"/>
      <c r="G288" s="25">
        <v>1549.26</v>
      </c>
      <c r="H288" s="25">
        <f>H289</f>
        <v>1549.26</v>
      </c>
      <c r="I288" s="25">
        <f t="shared" si="6"/>
        <v>100</v>
      </c>
    </row>
    <row r="289" spans="1:9" ht="22.5" x14ac:dyDescent="0.25">
      <c r="A289" s="23" t="s">
        <v>339</v>
      </c>
      <c r="B289" s="24" t="s">
        <v>3</v>
      </c>
      <c r="C289" s="23" t="s">
        <v>848</v>
      </c>
      <c r="D289" s="23" t="s">
        <v>7</v>
      </c>
      <c r="E289" s="23" t="s">
        <v>929</v>
      </c>
      <c r="F289" s="23" t="s">
        <v>4</v>
      </c>
      <c r="G289" s="25">
        <v>1549.26</v>
      </c>
      <c r="H289" s="25">
        <f>H290</f>
        <v>1549.26</v>
      </c>
      <c r="I289" s="25">
        <f t="shared" si="6"/>
        <v>100</v>
      </c>
    </row>
    <row r="290" spans="1:9" ht="22.5" x14ac:dyDescent="0.25">
      <c r="A290" s="23" t="s">
        <v>968</v>
      </c>
      <c r="B290" s="24" t="s">
        <v>451</v>
      </c>
      <c r="C290" s="23" t="s">
        <v>848</v>
      </c>
      <c r="D290" s="23" t="s">
        <v>7</v>
      </c>
      <c r="E290" s="23" t="s">
        <v>929</v>
      </c>
      <c r="F290" s="23" t="s">
        <v>92</v>
      </c>
      <c r="G290" s="25">
        <v>1549.26</v>
      </c>
      <c r="H290" s="25">
        <v>1549.26</v>
      </c>
      <c r="I290" s="25">
        <f t="shared" si="6"/>
        <v>100</v>
      </c>
    </row>
    <row r="291" spans="1:9" ht="33.75" x14ac:dyDescent="0.25">
      <c r="A291" s="23" t="s">
        <v>969</v>
      </c>
      <c r="B291" s="26" t="s">
        <v>563</v>
      </c>
      <c r="C291" s="23" t="s">
        <v>848</v>
      </c>
      <c r="D291" s="23" t="s">
        <v>7</v>
      </c>
      <c r="E291" s="23" t="s">
        <v>343</v>
      </c>
      <c r="F291" s="23"/>
      <c r="G291" s="25">
        <v>616.35</v>
      </c>
      <c r="H291" s="25">
        <f>H292</f>
        <v>616.35</v>
      </c>
      <c r="I291" s="25">
        <f t="shared" si="6"/>
        <v>100</v>
      </c>
    </row>
    <row r="292" spans="1:9" ht="22.5" x14ac:dyDescent="0.25">
      <c r="A292" s="23" t="s">
        <v>971</v>
      </c>
      <c r="B292" s="24" t="s">
        <v>984</v>
      </c>
      <c r="C292" s="23" t="s">
        <v>848</v>
      </c>
      <c r="D292" s="23" t="s">
        <v>7</v>
      </c>
      <c r="E292" s="23" t="s">
        <v>369</v>
      </c>
      <c r="F292" s="23"/>
      <c r="G292" s="25">
        <v>616.35</v>
      </c>
      <c r="H292" s="25">
        <f>H293</f>
        <v>616.35</v>
      </c>
      <c r="I292" s="25">
        <f t="shared" si="6"/>
        <v>100</v>
      </c>
    </row>
    <row r="293" spans="1:9" ht="78.75" x14ac:dyDescent="0.25">
      <c r="A293" s="27" t="s">
        <v>163</v>
      </c>
      <c r="B293" s="28" t="s">
        <v>985</v>
      </c>
      <c r="C293" s="27" t="s">
        <v>848</v>
      </c>
      <c r="D293" s="27" t="s">
        <v>7</v>
      </c>
      <c r="E293" s="27" t="s">
        <v>450</v>
      </c>
      <c r="F293" s="27"/>
      <c r="G293" s="29">
        <v>616.35</v>
      </c>
      <c r="H293" s="29">
        <f>H294</f>
        <v>616.35</v>
      </c>
      <c r="I293" s="25">
        <f t="shared" si="6"/>
        <v>100</v>
      </c>
    </row>
    <row r="294" spans="1:9" ht="22.5" x14ac:dyDescent="0.25">
      <c r="A294" s="23" t="s">
        <v>164</v>
      </c>
      <c r="B294" s="24" t="s">
        <v>3</v>
      </c>
      <c r="C294" s="23" t="s">
        <v>848</v>
      </c>
      <c r="D294" s="23" t="s">
        <v>7</v>
      </c>
      <c r="E294" s="23" t="s">
        <v>450</v>
      </c>
      <c r="F294" s="23" t="s">
        <v>4</v>
      </c>
      <c r="G294" s="25">
        <v>616.35</v>
      </c>
      <c r="H294" s="25">
        <f>H295</f>
        <v>616.35</v>
      </c>
      <c r="I294" s="25">
        <f t="shared" si="6"/>
        <v>100</v>
      </c>
    </row>
    <row r="295" spans="1:9" ht="22.5" x14ac:dyDescent="0.25">
      <c r="A295" s="27" t="s">
        <v>165</v>
      </c>
      <c r="B295" s="28" t="s">
        <v>451</v>
      </c>
      <c r="C295" s="27" t="s">
        <v>848</v>
      </c>
      <c r="D295" s="27" t="s">
        <v>7</v>
      </c>
      <c r="E295" s="27" t="s">
        <v>450</v>
      </c>
      <c r="F295" s="27" t="s">
        <v>92</v>
      </c>
      <c r="G295" s="29">
        <v>616.35</v>
      </c>
      <c r="H295" s="29">
        <v>616.35</v>
      </c>
      <c r="I295" s="25">
        <f t="shared" si="6"/>
        <v>100</v>
      </c>
    </row>
    <row r="296" spans="1:9" ht="22.5" x14ac:dyDescent="0.25">
      <c r="A296" s="23" t="s">
        <v>972</v>
      </c>
      <c r="B296" s="24" t="s">
        <v>508</v>
      </c>
      <c r="C296" s="23" t="s">
        <v>848</v>
      </c>
      <c r="D296" s="23" t="s">
        <v>7</v>
      </c>
      <c r="E296" s="23" t="s">
        <v>519</v>
      </c>
      <c r="F296" s="23"/>
      <c r="G296" s="25">
        <v>135</v>
      </c>
      <c r="H296" s="25">
        <f>H297</f>
        <v>135</v>
      </c>
      <c r="I296" s="25">
        <f t="shared" si="6"/>
        <v>100</v>
      </c>
    </row>
    <row r="297" spans="1:9" ht="22.5" x14ac:dyDescent="0.25">
      <c r="A297" s="23" t="s">
        <v>973</v>
      </c>
      <c r="B297" s="24" t="s">
        <v>509</v>
      </c>
      <c r="C297" s="23" t="s">
        <v>848</v>
      </c>
      <c r="D297" s="23" t="s">
        <v>7</v>
      </c>
      <c r="E297" s="23" t="s">
        <v>520</v>
      </c>
      <c r="F297" s="23"/>
      <c r="G297" s="25">
        <v>135</v>
      </c>
      <c r="H297" s="25">
        <f>H298</f>
        <v>135</v>
      </c>
      <c r="I297" s="25">
        <f t="shared" si="6"/>
        <v>100</v>
      </c>
    </row>
    <row r="298" spans="1:9" ht="33.75" x14ac:dyDescent="0.25">
      <c r="A298" s="23" t="s">
        <v>974</v>
      </c>
      <c r="B298" s="24" t="s">
        <v>816</v>
      </c>
      <c r="C298" s="23" t="s">
        <v>848</v>
      </c>
      <c r="D298" s="23" t="s">
        <v>7</v>
      </c>
      <c r="E298" s="23" t="s">
        <v>815</v>
      </c>
      <c r="F298" s="23"/>
      <c r="G298" s="25">
        <v>135</v>
      </c>
      <c r="H298" s="25">
        <f>H299</f>
        <v>135</v>
      </c>
      <c r="I298" s="25">
        <f t="shared" si="6"/>
        <v>100</v>
      </c>
    </row>
    <row r="299" spans="1:9" ht="22.5" x14ac:dyDescent="0.25">
      <c r="A299" s="23" t="s">
        <v>976</v>
      </c>
      <c r="B299" s="26" t="s">
        <v>3</v>
      </c>
      <c r="C299" s="23" t="s">
        <v>848</v>
      </c>
      <c r="D299" s="23" t="s">
        <v>7</v>
      </c>
      <c r="E299" s="23" t="s">
        <v>815</v>
      </c>
      <c r="F299" s="23" t="s">
        <v>4</v>
      </c>
      <c r="G299" s="25">
        <v>135</v>
      </c>
      <c r="H299" s="25">
        <f>H300</f>
        <v>135</v>
      </c>
      <c r="I299" s="25">
        <f t="shared" si="6"/>
        <v>100</v>
      </c>
    </row>
    <row r="300" spans="1:9" ht="22.5" x14ac:dyDescent="0.25">
      <c r="A300" s="23" t="s">
        <v>619</v>
      </c>
      <c r="B300" s="24" t="s">
        <v>451</v>
      </c>
      <c r="C300" s="23" t="s">
        <v>848</v>
      </c>
      <c r="D300" s="23" t="s">
        <v>7</v>
      </c>
      <c r="E300" s="23" t="s">
        <v>815</v>
      </c>
      <c r="F300" s="23" t="s">
        <v>92</v>
      </c>
      <c r="G300" s="25">
        <v>135</v>
      </c>
      <c r="H300" s="25">
        <v>135</v>
      </c>
      <c r="I300" s="25">
        <f t="shared" si="6"/>
        <v>100</v>
      </c>
    </row>
    <row r="301" spans="1:9" x14ac:dyDescent="0.25">
      <c r="A301" s="27" t="s">
        <v>166</v>
      </c>
      <c r="B301" s="28" t="s">
        <v>986</v>
      </c>
      <c r="C301" s="27" t="s">
        <v>848</v>
      </c>
      <c r="D301" s="27" t="s">
        <v>8</v>
      </c>
      <c r="E301" s="27"/>
      <c r="F301" s="27"/>
      <c r="G301" s="29">
        <v>836</v>
      </c>
      <c r="H301" s="29">
        <f>H302</f>
        <v>836</v>
      </c>
      <c r="I301" s="25">
        <f t="shared" si="6"/>
        <v>100</v>
      </c>
    </row>
    <row r="302" spans="1:9" ht="22.5" x14ac:dyDescent="0.25">
      <c r="A302" s="23" t="s">
        <v>167</v>
      </c>
      <c r="B302" s="26" t="s">
        <v>508</v>
      </c>
      <c r="C302" s="23" t="s">
        <v>848</v>
      </c>
      <c r="D302" s="23" t="s">
        <v>8</v>
      </c>
      <c r="E302" s="23" t="s">
        <v>519</v>
      </c>
      <c r="F302" s="23"/>
      <c r="G302" s="25">
        <v>836</v>
      </c>
      <c r="H302" s="25">
        <f>H303</f>
        <v>836</v>
      </c>
      <c r="I302" s="25">
        <f t="shared" si="6"/>
        <v>100</v>
      </c>
    </row>
    <row r="303" spans="1:9" ht="22.5" x14ac:dyDescent="0.25">
      <c r="A303" s="23" t="s">
        <v>168</v>
      </c>
      <c r="B303" s="24" t="s">
        <v>509</v>
      </c>
      <c r="C303" s="23" t="s">
        <v>848</v>
      </c>
      <c r="D303" s="23" t="s">
        <v>8</v>
      </c>
      <c r="E303" s="23" t="s">
        <v>520</v>
      </c>
      <c r="F303" s="23"/>
      <c r="G303" s="25">
        <v>836</v>
      </c>
      <c r="H303" s="25">
        <f>H304</f>
        <v>836</v>
      </c>
      <c r="I303" s="25">
        <f t="shared" si="6"/>
        <v>100</v>
      </c>
    </row>
    <row r="304" spans="1:9" ht="56.25" x14ac:dyDescent="0.25">
      <c r="A304" s="27" t="s">
        <v>169</v>
      </c>
      <c r="B304" s="28" t="s">
        <v>987</v>
      </c>
      <c r="C304" s="27" t="s">
        <v>848</v>
      </c>
      <c r="D304" s="27" t="s">
        <v>8</v>
      </c>
      <c r="E304" s="27" t="s">
        <v>471</v>
      </c>
      <c r="F304" s="27"/>
      <c r="G304" s="29">
        <v>836</v>
      </c>
      <c r="H304" s="29">
        <f>H305+H307</f>
        <v>836</v>
      </c>
      <c r="I304" s="25">
        <f t="shared" si="6"/>
        <v>100</v>
      </c>
    </row>
    <row r="305" spans="1:9" ht="56.25" x14ac:dyDescent="0.25">
      <c r="A305" s="23" t="s">
        <v>170</v>
      </c>
      <c r="B305" s="24" t="s">
        <v>21</v>
      </c>
      <c r="C305" s="23" t="s">
        <v>848</v>
      </c>
      <c r="D305" s="23" t="s">
        <v>8</v>
      </c>
      <c r="E305" s="23" t="s">
        <v>471</v>
      </c>
      <c r="F305" s="23" t="s">
        <v>22</v>
      </c>
      <c r="G305" s="25">
        <v>769.67</v>
      </c>
      <c r="H305" s="25">
        <f>H306</f>
        <v>769.67</v>
      </c>
      <c r="I305" s="25">
        <f t="shared" si="6"/>
        <v>100</v>
      </c>
    </row>
    <row r="306" spans="1:9" ht="22.5" x14ac:dyDescent="0.25">
      <c r="A306" s="23" t="s">
        <v>171</v>
      </c>
      <c r="B306" s="26" t="s">
        <v>34</v>
      </c>
      <c r="C306" s="23" t="s">
        <v>848</v>
      </c>
      <c r="D306" s="23" t="s">
        <v>8</v>
      </c>
      <c r="E306" s="23" t="s">
        <v>471</v>
      </c>
      <c r="F306" s="23" t="s">
        <v>35</v>
      </c>
      <c r="G306" s="25">
        <v>769.67</v>
      </c>
      <c r="H306" s="25">
        <v>769.67</v>
      </c>
      <c r="I306" s="25">
        <f t="shared" si="6"/>
        <v>100</v>
      </c>
    </row>
    <row r="307" spans="1:9" ht="22.5" x14ac:dyDescent="0.25">
      <c r="A307" s="23" t="s">
        <v>172</v>
      </c>
      <c r="B307" s="24" t="s">
        <v>435</v>
      </c>
      <c r="C307" s="23" t="s">
        <v>848</v>
      </c>
      <c r="D307" s="23" t="s">
        <v>8</v>
      </c>
      <c r="E307" s="23" t="s">
        <v>471</v>
      </c>
      <c r="F307" s="23" t="s">
        <v>36</v>
      </c>
      <c r="G307" s="25">
        <v>66.33</v>
      </c>
      <c r="H307" s="25">
        <f>H308</f>
        <v>66.33</v>
      </c>
      <c r="I307" s="25">
        <f t="shared" si="6"/>
        <v>100</v>
      </c>
    </row>
    <row r="308" spans="1:9" ht="33.75" x14ac:dyDescent="0.25">
      <c r="A308" s="27" t="s">
        <v>173</v>
      </c>
      <c r="B308" s="28" t="s">
        <v>37</v>
      </c>
      <c r="C308" s="27" t="s">
        <v>848</v>
      </c>
      <c r="D308" s="27" t="s">
        <v>8</v>
      </c>
      <c r="E308" s="27" t="s">
        <v>471</v>
      </c>
      <c r="F308" s="27" t="s">
        <v>38</v>
      </c>
      <c r="G308" s="29">
        <v>66.33</v>
      </c>
      <c r="H308" s="29">
        <v>66.33</v>
      </c>
      <c r="I308" s="25">
        <f t="shared" si="6"/>
        <v>100</v>
      </c>
    </row>
    <row r="309" spans="1:9" ht="31.5" x14ac:dyDescent="0.25">
      <c r="A309" s="40" t="s">
        <v>174</v>
      </c>
      <c r="B309" s="41" t="s">
        <v>988</v>
      </c>
      <c r="C309" s="40" t="s">
        <v>849</v>
      </c>
      <c r="D309" s="40"/>
      <c r="E309" s="40"/>
      <c r="F309" s="40"/>
      <c r="G309" s="42">
        <v>2447.56</v>
      </c>
      <c r="H309" s="42">
        <f t="shared" ref="H309:H315" si="7">H310</f>
        <v>2447.56</v>
      </c>
      <c r="I309" s="43">
        <f t="shared" si="6"/>
        <v>100</v>
      </c>
    </row>
    <row r="310" spans="1:9" x14ac:dyDescent="0.25">
      <c r="A310" s="10" t="s">
        <v>4</v>
      </c>
      <c r="B310" s="11" t="s">
        <v>864</v>
      </c>
      <c r="C310" s="10" t="s">
        <v>849</v>
      </c>
      <c r="D310" s="10" t="s">
        <v>52</v>
      </c>
      <c r="E310" s="10"/>
      <c r="F310" s="10"/>
      <c r="G310" s="12">
        <v>2447.56</v>
      </c>
      <c r="H310" s="12">
        <f t="shared" si="7"/>
        <v>2447.56</v>
      </c>
      <c r="I310" s="25">
        <f t="shared" si="6"/>
        <v>100</v>
      </c>
    </row>
    <row r="311" spans="1:9" ht="45" x14ac:dyDescent="0.25">
      <c r="A311" s="23" t="s">
        <v>175</v>
      </c>
      <c r="B311" s="24" t="s">
        <v>989</v>
      </c>
      <c r="C311" s="23" t="s">
        <v>849</v>
      </c>
      <c r="D311" s="23" t="s">
        <v>64</v>
      </c>
      <c r="E311" s="23"/>
      <c r="F311" s="23"/>
      <c r="G311" s="25">
        <v>2447.56</v>
      </c>
      <c r="H311" s="25">
        <f t="shared" si="7"/>
        <v>2447.56</v>
      </c>
      <c r="I311" s="25">
        <f t="shared" si="6"/>
        <v>100</v>
      </c>
    </row>
    <row r="312" spans="1:9" ht="22.5" x14ac:dyDescent="0.25">
      <c r="A312" s="23" t="s">
        <v>176</v>
      </c>
      <c r="B312" s="24" t="s">
        <v>990</v>
      </c>
      <c r="C312" s="23" t="s">
        <v>849</v>
      </c>
      <c r="D312" s="23" t="s">
        <v>64</v>
      </c>
      <c r="E312" s="23" t="s">
        <v>991</v>
      </c>
      <c r="F312" s="23"/>
      <c r="G312" s="25">
        <v>2447.56</v>
      </c>
      <c r="H312" s="25">
        <f t="shared" si="7"/>
        <v>2447.56</v>
      </c>
      <c r="I312" s="25">
        <f t="shared" si="6"/>
        <v>100</v>
      </c>
    </row>
    <row r="313" spans="1:9" ht="22.5" x14ac:dyDescent="0.25">
      <c r="A313" s="23" t="s">
        <v>177</v>
      </c>
      <c r="B313" s="26" t="s">
        <v>65</v>
      </c>
      <c r="C313" s="23" t="s">
        <v>849</v>
      </c>
      <c r="D313" s="23" t="s">
        <v>64</v>
      </c>
      <c r="E313" s="23" t="s">
        <v>992</v>
      </c>
      <c r="F313" s="23"/>
      <c r="G313" s="25">
        <v>2447.56</v>
      </c>
      <c r="H313" s="25">
        <f t="shared" si="7"/>
        <v>2447.56</v>
      </c>
      <c r="I313" s="25">
        <f t="shared" si="6"/>
        <v>100</v>
      </c>
    </row>
    <row r="314" spans="1:9" ht="33.75" x14ac:dyDescent="0.25">
      <c r="A314" s="23" t="s">
        <v>178</v>
      </c>
      <c r="B314" s="24" t="s">
        <v>816</v>
      </c>
      <c r="C314" s="23" t="s">
        <v>849</v>
      </c>
      <c r="D314" s="23" t="s">
        <v>64</v>
      </c>
      <c r="E314" s="23" t="s">
        <v>993</v>
      </c>
      <c r="F314" s="23"/>
      <c r="G314" s="25">
        <v>2447.56</v>
      </c>
      <c r="H314" s="25">
        <f t="shared" si="7"/>
        <v>2447.56</v>
      </c>
      <c r="I314" s="25">
        <f t="shared" si="6"/>
        <v>100</v>
      </c>
    </row>
    <row r="315" spans="1:9" ht="56.25" x14ac:dyDescent="0.25">
      <c r="A315" s="27" t="s">
        <v>416</v>
      </c>
      <c r="B315" s="28" t="s">
        <v>21</v>
      </c>
      <c r="C315" s="27" t="s">
        <v>849</v>
      </c>
      <c r="D315" s="27" t="s">
        <v>64</v>
      </c>
      <c r="E315" s="27" t="s">
        <v>993</v>
      </c>
      <c r="F315" s="27" t="s">
        <v>22</v>
      </c>
      <c r="G315" s="29">
        <v>2447.56</v>
      </c>
      <c r="H315" s="29">
        <f t="shared" si="7"/>
        <v>2447.56</v>
      </c>
      <c r="I315" s="25">
        <f t="shared" si="6"/>
        <v>100</v>
      </c>
    </row>
    <row r="316" spans="1:9" ht="22.5" x14ac:dyDescent="0.25">
      <c r="A316" s="23" t="s">
        <v>459</v>
      </c>
      <c r="B316" s="24" t="s">
        <v>34</v>
      </c>
      <c r="C316" s="23" t="s">
        <v>849</v>
      </c>
      <c r="D316" s="23" t="s">
        <v>64</v>
      </c>
      <c r="E316" s="23" t="s">
        <v>993</v>
      </c>
      <c r="F316" s="23" t="s">
        <v>35</v>
      </c>
      <c r="G316" s="25">
        <v>2447.56</v>
      </c>
      <c r="H316" s="25">
        <v>2447.56</v>
      </c>
      <c r="I316" s="25">
        <f t="shared" si="6"/>
        <v>100</v>
      </c>
    </row>
    <row r="317" spans="1:9" ht="21" x14ac:dyDescent="0.25">
      <c r="A317" s="40" t="s">
        <v>460</v>
      </c>
      <c r="B317" s="41" t="s">
        <v>843</v>
      </c>
      <c r="C317" s="40" t="s">
        <v>850</v>
      </c>
      <c r="D317" s="40"/>
      <c r="E317" s="40"/>
      <c r="F317" s="40"/>
      <c r="G317" s="42">
        <v>2012.08</v>
      </c>
      <c r="H317" s="42">
        <f t="shared" ref="H317:H323" si="8">H318</f>
        <v>2012.08</v>
      </c>
      <c r="I317" s="43">
        <f t="shared" si="6"/>
        <v>100</v>
      </c>
    </row>
    <row r="318" spans="1:9" x14ac:dyDescent="0.25">
      <c r="A318" s="10" t="s">
        <v>417</v>
      </c>
      <c r="B318" s="11" t="s">
        <v>864</v>
      </c>
      <c r="C318" s="10" t="s">
        <v>850</v>
      </c>
      <c r="D318" s="10" t="s">
        <v>52</v>
      </c>
      <c r="E318" s="10"/>
      <c r="F318" s="10"/>
      <c r="G318" s="12">
        <v>2012.08</v>
      </c>
      <c r="H318" s="12">
        <f t="shared" si="8"/>
        <v>2012.08</v>
      </c>
      <c r="I318" s="25">
        <f t="shared" si="6"/>
        <v>100</v>
      </c>
    </row>
    <row r="319" spans="1:9" ht="33.75" x14ac:dyDescent="0.25">
      <c r="A319" s="23" t="s">
        <v>179</v>
      </c>
      <c r="B319" s="24" t="s">
        <v>53</v>
      </c>
      <c r="C319" s="23" t="s">
        <v>850</v>
      </c>
      <c r="D319" s="23" t="s">
        <v>54</v>
      </c>
      <c r="E319" s="23"/>
      <c r="F319" s="23"/>
      <c r="G319" s="25">
        <v>2012.08</v>
      </c>
      <c r="H319" s="25">
        <f t="shared" si="8"/>
        <v>2012.08</v>
      </c>
      <c r="I319" s="25">
        <f t="shared" si="6"/>
        <v>100</v>
      </c>
    </row>
    <row r="320" spans="1:9" ht="22.5" x14ac:dyDescent="0.25">
      <c r="A320" s="23" t="s">
        <v>5</v>
      </c>
      <c r="B320" s="24" t="s">
        <v>990</v>
      </c>
      <c r="C320" s="23" t="s">
        <v>850</v>
      </c>
      <c r="D320" s="23" t="s">
        <v>54</v>
      </c>
      <c r="E320" s="23" t="s">
        <v>991</v>
      </c>
      <c r="F320" s="23"/>
      <c r="G320" s="25">
        <v>2012.08</v>
      </c>
      <c r="H320" s="25">
        <f t="shared" si="8"/>
        <v>2012.08</v>
      </c>
      <c r="I320" s="25">
        <f t="shared" si="6"/>
        <v>100</v>
      </c>
    </row>
    <row r="321" spans="1:9" ht="22.5" x14ac:dyDescent="0.25">
      <c r="A321" s="23" t="s">
        <v>180</v>
      </c>
      <c r="B321" s="24" t="s">
        <v>65</v>
      </c>
      <c r="C321" s="23" t="s">
        <v>850</v>
      </c>
      <c r="D321" s="23" t="s">
        <v>54</v>
      </c>
      <c r="E321" s="23" t="s">
        <v>992</v>
      </c>
      <c r="F321" s="23"/>
      <c r="G321" s="25">
        <v>2012.08</v>
      </c>
      <c r="H321" s="25">
        <f t="shared" si="8"/>
        <v>2012.08</v>
      </c>
      <c r="I321" s="25">
        <f t="shared" si="6"/>
        <v>100</v>
      </c>
    </row>
    <row r="322" spans="1:9" ht="33.75" x14ac:dyDescent="0.25">
      <c r="A322" s="27" t="s">
        <v>461</v>
      </c>
      <c r="B322" s="28" t="s">
        <v>816</v>
      </c>
      <c r="C322" s="27" t="s">
        <v>850</v>
      </c>
      <c r="D322" s="27" t="s">
        <v>54</v>
      </c>
      <c r="E322" s="27" t="s">
        <v>993</v>
      </c>
      <c r="F322" s="27"/>
      <c r="G322" s="29">
        <v>2012.08</v>
      </c>
      <c r="H322" s="29">
        <f t="shared" si="8"/>
        <v>2012.08</v>
      </c>
      <c r="I322" s="25">
        <f t="shared" si="6"/>
        <v>100</v>
      </c>
    </row>
    <row r="323" spans="1:9" ht="56.25" x14ac:dyDescent="0.25">
      <c r="A323" s="23" t="s">
        <v>462</v>
      </c>
      <c r="B323" s="24" t="s">
        <v>21</v>
      </c>
      <c r="C323" s="23" t="s">
        <v>850</v>
      </c>
      <c r="D323" s="23" t="s">
        <v>54</v>
      </c>
      <c r="E323" s="23" t="s">
        <v>993</v>
      </c>
      <c r="F323" s="23" t="s">
        <v>22</v>
      </c>
      <c r="G323" s="25">
        <v>2012.08</v>
      </c>
      <c r="H323" s="25">
        <f t="shared" si="8"/>
        <v>2012.08</v>
      </c>
      <c r="I323" s="25">
        <f t="shared" si="6"/>
        <v>100</v>
      </c>
    </row>
    <row r="324" spans="1:9" ht="22.5" x14ac:dyDescent="0.25">
      <c r="A324" s="23" t="s">
        <v>181</v>
      </c>
      <c r="B324" s="24" t="s">
        <v>34</v>
      </c>
      <c r="C324" s="23" t="s">
        <v>850</v>
      </c>
      <c r="D324" s="23" t="s">
        <v>54</v>
      </c>
      <c r="E324" s="23" t="s">
        <v>993</v>
      </c>
      <c r="F324" s="23" t="s">
        <v>35</v>
      </c>
      <c r="G324" s="25">
        <v>2012.08</v>
      </c>
      <c r="H324" s="25">
        <v>2012.08</v>
      </c>
      <c r="I324" s="25">
        <f t="shared" si="6"/>
        <v>100</v>
      </c>
    </row>
    <row r="325" spans="1:9" ht="31.5" x14ac:dyDescent="0.25">
      <c r="A325" s="40" t="s">
        <v>182</v>
      </c>
      <c r="B325" s="41" t="s">
        <v>715</v>
      </c>
      <c r="C325" s="40" t="s">
        <v>9</v>
      </c>
      <c r="D325" s="40"/>
      <c r="E325" s="40"/>
      <c r="F325" s="40"/>
      <c r="G325" s="42">
        <v>121632.95</v>
      </c>
      <c r="H325" s="42">
        <f>H326+H363+H413</f>
        <v>120612.25</v>
      </c>
      <c r="I325" s="43">
        <f t="shared" si="6"/>
        <v>99.160835941247825</v>
      </c>
    </row>
    <row r="326" spans="1:9" x14ac:dyDescent="0.25">
      <c r="A326" s="10" t="s">
        <v>183</v>
      </c>
      <c r="B326" s="16" t="s">
        <v>994</v>
      </c>
      <c r="C326" s="10" t="s">
        <v>9</v>
      </c>
      <c r="D326" s="10" t="s">
        <v>10</v>
      </c>
      <c r="E326" s="10"/>
      <c r="F326" s="10"/>
      <c r="G326" s="12">
        <v>6917.66</v>
      </c>
      <c r="H326" s="12">
        <f>H327+H336</f>
        <v>6904.52</v>
      </c>
      <c r="I326" s="25">
        <f t="shared" si="6"/>
        <v>99.810051375754227</v>
      </c>
    </row>
    <row r="327" spans="1:9" x14ac:dyDescent="0.25">
      <c r="A327" s="10" t="s">
        <v>184</v>
      </c>
      <c r="B327" s="11" t="s">
        <v>446</v>
      </c>
      <c r="C327" s="10" t="s">
        <v>9</v>
      </c>
      <c r="D327" s="10" t="s">
        <v>442</v>
      </c>
      <c r="E327" s="10"/>
      <c r="F327" s="10"/>
      <c r="G327" s="12">
        <v>4390.8999999999996</v>
      </c>
      <c r="H327" s="12">
        <f>H328</f>
        <v>4380.5200000000004</v>
      </c>
      <c r="I327" s="25">
        <f t="shared" si="6"/>
        <v>99.763601995035202</v>
      </c>
    </row>
    <row r="328" spans="1:9" ht="33.75" x14ac:dyDescent="0.25">
      <c r="A328" s="27" t="s">
        <v>185</v>
      </c>
      <c r="B328" s="28" t="s">
        <v>512</v>
      </c>
      <c r="C328" s="27" t="s">
        <v>9</v>
      </c>
      <c r="D328" s="27" t="s">
        <v>442</v>
      </c>
      <c r="E328" s="27" t="s">
        <v>345</v>
      </c>
      <c r="F328" s="27"/>
      <c r="G328" s="29">
        <v>4390.8999999999996</v>
      </c>
      <c r="H328" s="29">
        <f>H329</f>
        <v>4380.5200000000004</v>
      </c>
      <c r="I328" s="25">
        <f t="shared" si="6"/>
        <v>99.763601995035202</v>
      </c>
    </row>
    <row r="329" spans="1:9" ht="22.5" x14ac:dyDescent="0.25">
      <c r="A329" s="23" t="s">
        <v>186</v>
      </c>
      <c r="B329" s="26" t="s">
        <v>31</v>
      </c>
      <c r="C329" s="23" t="s">
        <v>9</v>
      </c>
      <c r="D329" s="23" t="s">
        <v>442</v>
      </c>
      <c r="E329" s="23" t="s">
        <v>375</v>
      </c>
      <c r="F329" s="23"/>
      <c r="G329" s="25">
        <v>4390.8999999999996</v>
      </c>
      <c r="H329" s="25">
        <f>H330+H333</f>
        <v>4380.5200000000004</v>
      </c>
      <c r="I329" s="25">
        <f t="shared" si="6"/>
        <v>99.763601995035202</v>
      </c>
    </row>
    <row r="330" spans="1:9" ht="78.75" x14ac:dyDescent="0.25">
      <c r="A330" s="23" t="s">
        <v>92</v>
      </c>
      <c r="B330" s="24" t="s">
        <v>995</v>
      </c>
      <c r="C330" s="23" t="s">
        <v>9</v>
      </c>
      <c r="D330" s="23" t="s">
        <v>442</v>
      </c>
      <c r="E330" s="23" t="s">
        <v>996</v>
      </c>
      <c r="F330" s="23"/>
      <c r="G330" s="25">
        <v>3073</v>
      </c>
      <c r="H330" s="25">
        <f>H331</f>
        <v>3062.62</v>
      </c>
      <c r="I330" s="25">
        <f t="shared" si="6"/>
        <v>99.662219329645296</v>
      </c>
    </row>
    <row r="331" spans="1:9" ht="33.75" x14ac:dyDescent="0.25">
      <c r="A331" s="27" t="s">
        <v>620</v>
      </c>
      <c r="B331" s="28" t="s">
        <v>14</v>
      </c>
      <c r="C331" s="27" t="s">
        <v>9</v>
      </c>
      <c r="D331" s="27" t="s">
        <v>442</v>
      </c>
      <c r="E331" s="27" t="s">
        <v>996</v>
      </c>
      <c r="F331" s="27" t="s">
        <v>15</v>
      </c>
      <c r="G331" s="29">
        <v>3073</v>
      </c>
      <c r="H331" s="29">
        <f>H332</f>
        <v>3062.62</v>
      </c>
      <c r="I331" s="25">
        <f t="shared" si="6"/>
        <v>99.662219329645296</v>
      </c>
    </row>
    <row r="332" spans="1:9" x14ac:dyDescent="0.25">
      <c r="A332" s="23" t="s">
        <v>621</v>
      </c>
      <c r="B332" s="24" t="s">
        <v>16</v>
      </c>
      <c r="C332" s="23" t="s">
        <v>9</v>
      </c>
      <c r="D332" s="23" t="s">
        <v>442</v>
      </c>
      <c r="E332" s="23" t="s">
        <v>996</v>
      </c>
      <c r="F332" s="23" t="s">
        <v>17</v>
      </c>
      <c r="G332" s="25">
        <v>3073</v>
      </c>
      <c r="H332" s="25">
        <v>3062.62</v>
      </c>
      <c r="I332" s="25">
        <f t="shared" ref="I332:I395" si="9">H332*100/G332</f>
        <v>99.662219329645296</v>
      </c>
    </row>
    <row r="333" spans="1:9" ht="123.75" x14ac:dyDescent="0.25">
      <c r="A333" s="23" t="s">
        <v>622</v>
      </c>
      <c r="B333" s="24" t="s">
        <v>997</v>
      </c>
      <c r="C333" s="23" t="s">
        <v>9</v>
      </c>
      <c r="D333" s="23" t="s">
        <v>442</v>
      </c>
      <c r="E333" s="23" t="s">
        <v>998</v>
      </c>
      <c r="F333" s="23"/>
      <c r="G333" s="25">
        <v>1317.9</v>
      </c>
      <c r="H333" s="25">
        <f>H334</f>
        <v>1317.9</v>
      </c>
      <c r="I333" s="25">
        <f t="shared" si="9"/>
        <v>100</v>
      </c>
    </row>
    <row r="334" spans="1:9" ht="33.75" x14ac:dyDescent="0.25">
      <c r="A334" s="23" t="s">
        <v>187</v>
      </c>
      <c r="B334" s="26" t="s">
        <v>14</v>
      </c>
      <c r="C334" s="23" t="s">
        <v>9</v>
      </c>
      <c r="D334" s="23" t="s">
        <v>442</v>
      </c>
      <c r="E334" s="23" t="s">
        <v>998</v>
      </c>
      <c r="F334" s="23" t="s">
        <v>15</v>
      </c>
      <c r="G334" s="25">
        <v>1317.9</v>
      </c>
      <c r="H334" s="25">
        <f>H335</f>
        <v>1317.9</v>
      </c>
      <c r="I334" s="25">
        <f t="shared" si="9"/>
        <v>100</v>
      </c>
    </row>
    <row r="335" spans="1:9" x14ac:dyDescent="0.25">
      <c r="A335" s="23" t="s">
        <v>188</v>
      </c>
      <c r="B335" s="24" t="s">
        <v>16</v>
      </c>
      <c r="C335" s="23" t="s">
        <v>9</v>
      </c>
      <c r="D335" s="23" t="s">
        <v>442</v>
      </c>
      <c r="E335" s="23" t="s">
        <v>998</v>
      </c>
      <c r="F335" s="23" t="s">
        <v>17</v>
      </c>
      <c r="G335" s="25">
        <v>1317.9</v>
      </c>
      <c r="H335" s="25">
        <v>1317.9</v>
      </c>
      <c r="I335" s="25">
        <f t="shared" si="9"/>
        <v>100</v>
      </c>
    </row>
    <row r="336" spans="1:9" x14ac:dyDescent="0.25">
      <c r="A336" s="13" t="s">
        <v>463</v>
      </c>
      <c r="B336" s="14" t="s">
        <v>447</v>
      </c>
      <c r="C336" s="13" t="s">
        <v>9</v>
      </c>
      <c r="D336" s="13" t="s">
        <v>20</v>
      </c>
      <c r="E336" s="13"/>
      <c r="F336" s="13"/>
      <c r="G336" s="15">
        <v>2526.7600000000002</v>
      </c>
      <c r="H336" s="15">
        <f>H337</f>
        <v>2524</v>
      </c>
      <c r="I336" s="25">
        <f t="shared" si="9"/>
        <v>99.890769206414532</v>
      </c>
    </row>
    <row r="337" spans="1:9" ht="33.75" x14ac:dyDescent="0.25">
      <c r="A337" s="23" t="s">
        <v>623</v>
      </c>
      <c r="B337" s="24" t="s">
        <v>563</v>
      </c>
      <c r="C337" s="23" t="s">
        <v>9</v>
      </c>
      <c r="D337" s="23" t="s">
        <v>20</v>
      </c>
      <c r="E337" s="23" t="s">
        <v>343</v>
      </c>
      <c r="F337" s="23"/>
      <c r="G337" s="25">
        <v>2526.7600000000002</v>
      </c>
      <c r="H337" s="25">
        <f>H338+H351+H355+H359</f>
        <v>2524</v>
      </c>
      <c r="I337" s="25">
        <f t="shared" si="9"/>
        <v>99.890769206414532</v>
      </c>
    </row>
    <row r="338" spans="1:9" ht="22.5" x14ac:dyDescent="0.25">
      <c r="A338" s="23" t="s">
        <v>624</v>
      </c>
      <c r="B338" s="24" t="s">
        <v>564</v>
      </c>
      <c r="C338" s="23" t="s">
        <v>9</v>
      </c>
      <c r="D338" s="23" t="s">
        <v>20</v>
      </c>
      <c r="E338" s="23" t="s">
        <v>376</v>
      </c>
      <c r="F338" s="23"/>
      <c r="G338" s="25">
        <v>2450.2600000000002</v>
      </c>
      <c r="H338" s="25">
        <f>H339+H342+H345+H348</f>
        <v>2447.5</v>
      </c>
      <c r="I338" s="25">
        <f t="shared" si="9"/>
        <v>99.887358892525683</v>
      </c>
    </row>
    <row r="339" spans="1:9" ht="78.75" x14ac:dyDescent="0.25">
      <c r="A339" s="23" t="s">
        <v>625</v>
      </c>
      <c r="B339" s="24" t="s">
        <v>1002</v>
      </c>
      <c r="C339" s="23" t="s">
        <v>9</v>
      </c>
      <c r="D339" s="23" t="s">
        <v>20</v>
      </c>
      <c r="E339" s="23" t="s">
        <v>1003</v>
      </c>
      <c r="F339" s="23"/>
      <c r="G339" s="25">
        <v>2104.66</v>
      </c>
      <c r="H339" s="25">
        <f>H340</f>
        <v>2101.9</v>
      </c>
      <c r="I339" s="25">
        <f t="shared" si="9"/>
        <v>99.868862429085937</v>
      </c>
    </row>
    <row r="340" spans="1:9" ht="33.75" x14ac:dyDescent="0.25">
      <c r="A340" s="23" t="s">
        <v>418</v>
      </c>
      <c r="B340" s="24" t="s">
        <v>14</v>
      </c>
      <c r="C340" s="23" t="s">
        <v>9</v>
      </c>
      <c r="D340" s="23" t="s">
        <v>20</v>
      </c>
      <c r="E340" s="23" t="s">
        <v>1003</v>
      </c>
      <c r="F340" s="23" t="s">
        <v>15</v>
      </c>
      <c r="G340" s="25">
        <v>2104.66</v>
      </c>
      <c r="H340" s="25">
        <f>H341</f>
        <v>2101.9</v>
      </c>
      <c r="I340" s="25">
        <f t="shared" si="9"/>
        <v>99.868862429085937</v>
      </c>
    </row>
    <row r="341" spans="1:9" x14ac:dyDescent="0.25">
      <c r="A341" s="27" t="s">
        <v>419</v>
      </c>
      <c r="B341" s="28" t="s">
        <v>16</v>
      </c>
      <c r="C341" s="27" t="s">
        <v>9</v>
      </c>
      <c r="D341" s="27" t="s">
        <v>20</v>
      </c>
      <c r="E341" s="27" t="s">
        <v>1003</v>
      </c>
      <c r="F341" s="27" t="s">
        <v>17</v>
      </c>
      <c r="G341" s="29">
        <v>2104.66</v>
      </c>
      <c r="H341" s="29">
        <v>2101.9</v>
      </c>
      <c r="I341" s="25">
        <f t="shared" si="9"/>
        <v>99.868862429085937</v>
      </c>
    </row>
    <row r="342" spans="1:9" ht="67.5" x14ac:dyDescent="0.25">
      <c r="A342" s="23" t="s">
        <v>189</v>
      </c>
      <c r="B342" s="24" t="s">
        <v>1005</v>
      </c>
      <c r="C342" s="23" t="s">
        <v>9</v>
      </c>
      <c r="D342" s="23" t="s">
        <v>20</v>
      </c>
      <c r="E342" s="23" t="s">
        <v>377</v>
      </c>
      <c r="F342" s="23"/>
      <c r="G342" s="25">
        <v>48.49</v>
      </c>
      <c r="H342" s="25">
        <f>H343</f>
        <v>48.49</v>
      </c>
      <c r="I342" s="25">
        <f t="shared" si="9"/>
        <v>100</v>
      </c>
    </row>
    <row r="343" spans="1:9" ht="22.5" x14ac:dyDescent="0.25">
      <c r="A343" s="23" t="s">
        <v>190</v>
      </c>
      <c r="B343" s="24" t="s">
        <v>435</v>
      </c>
      <c r="C343" s="23" t="s">
        <v>9</v>
      </c>
      <c r="D343" s="23" t="s">
        <v>20</v>
      </c>
      <c r="E343" s="23" t="s">
        <v>377</v>
      </c>
      <c r="F343" s="23" t="s">
        <v>36</v>
      </c>
      <c r="G343" s="25">
        <v>48.49</v>
      </c>
      <c r="H343" s="25">
        <f>H344</f>
        <v>48.49</v>
      </c>
      <c r="I343" s="25">
        <f t="shared" si="9"/>
        <v>100</v>
      </c>
    </row>
    <row r="344" spans="1:9" ht="33.75" x14ac:dyDescent="0.25">
      <c r="A344" s="23" t="s">
        <v>191</v>
      </c>
      <c r="B344" s="24" t="s">
        <v>37</v>
      </c>
      <c r="C344" s="23" t="s">
        <v>9</v>
      </c>
      <c r="D344" s="23" t="s">
        <v>20</v>
      </c>
      <c r="E344" s="23" t="s">
        <v>377</v>
      </c>
      <c r="F344" s="23" t="s">
        <v>38</v>
      </c>
      <c r="G344" s="25">
        <v>48.49</v>
      </c>
      <c r="H344" s="25">
        <v>48.49</v>
      </c>
      <c r="I344" s="25">
        <f t="shared" si="9"/>
        <v>100</v>
      </c>
    </row>
    <row r="345" spans="1:9" ht="135" x14ac:dyDescent="0.25">
      <c r="A345" s="23" t="s">
        <v>464</v>
      </c>
      <c r="B345" s="24" t="s">
        <v>1007</v>
      </c>
      <c r="C345" s="23" t="s">
        <v>9</v>
      </c>
      <c r="D345" s="23" t="s">
        <v>20</v>
      </c>
      <c r="E345" s="23" t="s">
        <v>1008</v>
      </c>
      <c r="F345" s="23"/>
      <c r="G345" s="25">
        <v>71.709999999999994</v>
      </c>
      <c r="H345" s="25">
        <f>H346</f>
        <v>71.709999999999994</v>
      </c>
      <c r="I345" s="25">
        <f t="shared" si="9"/>
        <v>100</v>
      </c>
    </row>
    <row r="346" spans="1:9" ht="33.75" x14ac:dyDescent="0.25">
      <c r="A346" s="23" t="s">
        <v>465</v>
      </c>
      <c r="B346" s="24" t="s">
        <v>14</v>
      </c>
      <c r="C346" s="23" t="s">
        <v>9</v>
      </c>
      <c r="D346" s="23" t="s">
        <v>20</v>
      </c>
      <c r="E346" s="23" t="s">
        <v>1008</v>
      </c>
      <c r="F346" s="23" t="s">
        <v>15</v>
      </c>
      <c r="G346" s="25">
        <v>71.709999999999994</v>
      </c>
      <c r="H346" s="25">
        <f>H347</f>
        <v>71.709999999999994</v>
      </c>
      <c r="I346" s="25">
        <f t="shared" si="9"/>
        <v>100</v>
      </c>
    </row>
    <row r="347" spans="1:9" x14ac:dyDescent="0.25">
      <c r="A347" s="27" t="s">
        <v>420</v>
      </c>
      <c r="B347" s="28" t="s">
        <v>16</v>
      </c>
      <c r="C347" s="27" t="s">
        <v>9</v>
      </c>
      <c r="D347" s="27" t="s">
        <v>20</v>
      </c>
      <c r="E347" s="27" t="s">
        <v>1008</v>
      </c>
      <c r="F347" s="27" t="s">
        <v>17</v>
      </c>
      <c r="G347" s="29">
        <v>71.709999999999994</v>
      </c>
      <c r="H347" s="29">
        <v>71.709999999999994</v>
      </c>
      <c r="I347" s="25">
        <f t="shared" si="9"/>
        <v>100</v>
      </c>
    </row>
    <row r="348" spans="1:9" ht="90" x14ac:dyDescent="0.25">
      <c r="A348" s="23" t="s">
        <v>192</v>
      </c>
      <c r="B348" s="24" t="s">
        <v>1009</v>
      </c>
      <c r="C348" s="23" t="s">
        <v>9</v>
      </c>
      <c r="D348" s="23" t="s">
        <v>20</v>
      </c>
      <c r="E348" s="23" t="s">
        <v>472</v>
      </c>
      <c r="F348" s="23"/>
      <c r="G348" s="25">
        <v>225.4</v>
      </c>
      <c r="H348" s="25">
        <f>H349</f>
        <v>225.4</v>
      </c>
      <c r="I348" s="25">
        <f t="shared" si="9"/>
        <v>100</v>
      </c>
    </row>
    <row r="349" spans="1:9" ht="33.75" x14ac:dyDescent="0.25">
      <c r="A349" s="27" t="s">
        <v>421</v>
      </c>
      <c r="B349" s="28" t="s">
        <v>14</v>
      </c>
      <c r="C349" s="27" t="s">
        <v>9</v>
      </c>
      <c r="D349" s="27" t="s">
        <v>20</v>
      </c>
      <c r="E349" s="27" t="s">
        <v>472</v>
      </c>
      <c r="F349" s="27" t="s">
        <v>15</v>
      </c>
      <c r="G349" s="29">
        <v>225.4</v>
      </c>
      <c r="H349" s="29">
        <f>H350</f>
        <v>225.4</v>
      </c>
      <c r="I349" s="25">
        <f t="shared" si="9"/>
        <v>100</v>
      </c>
    </row>
    <row r="350" spans="1:9" x14ac:dyDescent="0.25">
      <c r="A350" s="23" t="s">
        <v>422</v>
      </c>
      <c r="B350" s="24" t="s">
        <v>16</v>
      </c>
      <c r="C350" s="23" t="s">
        <v>9</v>
      </c>
      <c r="D350" s="23" t="s">
        <v>20</v>
      </c>
      <c r="E350" s="23" t="s">
        <v>472</v>
      </c>
      <c r="F350" s="23" t="s">
        <v>17</v>
      </c>
      <c r="G350" s="25">
        <v>225.4</v>
      </c>
      <c r="H350" s="25">
        <v>225.4</v>
      </c>
      <c r="I350" s="25">
        <f t="shared" si="9"/>
        <v>100</v>
      </c>
    </row>
    <row r="351" spans="1:9" ht="22.5" x14ac:dyDescent="0.25">
      <c r="A351" s="23" t="s">
        <v>193</v>
      </c>
      <c r="B351" s="24" t="s">
        <v>1010</v>
      </c>
      <c r="C351" s="23" t="s">
        <v>9</v>
      </c>
      <c r="D351" s="23" t="s">
        <v>20</v>
      </c>
      <c r="E351" s="23" t="s">
        <v>378</v>
      </c>
      <c r="F351" s="23"/>
      <c r="G351" s="25">
        <v>36.5</v>
      </c>
      <c r="H351" s="25">
        <f>H352</f>
        <v>36.5</v>
      </c>
      <c r="I351" s="25">
        <f t="shared" si="9"/>
        <v>100</v>
      </c>
    </row>
    <row r="352" spans="1:9" ht="90" x14ac:dyDescent="0.25">
      <c r="A352" s="23" t="s">
        <v>194</v>
      </c>
      <c r="B352" s="24" t="s">
        <v>1012</v>
      </c>
      <c r="C352" s="23" t="s">
        <v>9</v>
      </c>
      <c r="D352" s="23" t="s">
        <v>20</v>
      </c>
      <c r="E352" s="23" t="s">
        <v>379</v>
      </c>
      <c r="F352" s="23"/>
      <c r="G352" s="25">
        <v>36.5</v>
      </c>
      <c r="H352" s="25">
        <f>H353</f>
        <v>36.5</v>
      </c>
      <c r="I352" s="25">
        <f t="shared" si="9"/>
        <v>100</v>
      </c>
    </row>
    <row r="353" spans="1:9" ht="22.5" x14ac:dyDescent="0.25">
      <c r="A353" s="23" t="s">
        <v>195</v>
      </c>
      <c r="B353" s="24" t="s">
        <v>435</v>
      </c>
      <c r="C353" s="23" t="s">
        <v>9</v>
      </c>
      <c r="D353" s="23" t="s">
        <v>20</v>
      </c>
      <c r="E353" s="23" t="s">
        <v>379</v>
      </c>
      <c r="F353" s="23" t="s">
        <v>36</v>
      </c>
      <c r="G353" s="25">
        <v>36.5</v>
      </c>
      <c r="H353" s="25">
        <f>H354</f>
        <v>36.5</v>
      </c>
      <c r="I353" s="25">
        <f t="shared" si="9"/>
        <v>100</v>
      </c>
    </row>
    <row r="354" spans="1:9" ht="33.75" x14ac:dyDescent="0.25">
      <c r="A354" s="23" t="s">
        <v>196</v>
      </c>
      <c r="B354" s="24" t="s">
        <v>37</v>
      </c>
      <c r="C354" s="23" t="s">
        <v>9</v>
      </c>
      <c r="D354" s="23" t="s">
        <v>20</v>
      </c>
      <c r="E354" s="23" t="s">
        <v>379</v>
      </c>
      <c r="F354" s="23" t="s">
        <v>38</v>
      </c>
      <c r="G354" s="25">
        <v>36.5</v>
      </c>
      <c r="H354" s="25">
        <v>36.5</v>
      </c>
      <c r="I354" s="25">
        <f t="shared" si="9"/>
        <v>100</v>
      </c>
    </row>
    <row r="355" spans="1:9" ht="22.5" x14ac:dyDescent="0.25">
      <c r="A355" s="23" t="s">
        <v>197</v>
      </c>
      <c r="B355" s="24" t="s">
        <v>25</v>
      </c>
      <c r="C355" s="23" t="s">
        <v>9</v>
      </c>
      <c r="D355" s="23" t="s">
        <v>20</v>
      </c>
      <c r="E355" s="23" t="s">
        <v>380</v>
      </c>
      <c r="F355" s="23"/>
      <c r="G355" s="25">
        <v>24</v>
      </c>
      <c r="H355" s="25">
        <f>H356</f>
        <v>24</v>
      </c>
      <c r="I355" s="25">
        <f t="shared" si="9"/>
        <v>100</v>
      </c>
    </row>
    <row r="356" spans="1:9" ht="123.75" x14ac:dyDescent="0.25">
      <c r="A356" s="23" t="s">
        <v>198</v>
      </c>
      <c r="B356" s="24" t="s">
        <v>817</v>
      </c>
      <c r="C356" s="23" t="s">
        <v>9</v>
      </c>
      <c r="D356" s="23" t="s">
        <v>20</v>
      </c>
      <c r="E356" s="23" t="s">
        <v>381</v>
      </c>
      <c r="F356" s="23"/>
      <c r="G356" s="25">
        <v>24</v>
      </c>
      <c r="H356" s="25">
        <f>H357</f>
        <v>24</v>
      </c>
      <c r="I356" s="25">
        <f t="shared" si="9"/>
        <v>100</v>
      </c>
    </row>
    <row r="357" spans="1:9" ht="22.5" x14ac:dyDescent="0.25">
      <c r="A357" s="27" t="s">
        <v>199</v>
      </c>
      <c r="B357" s="28" t="s">
        <v>435</v>
      </c>
      <c r="C357" s="27" t="s">
        <v>9</v>
      </c>
      <c r="D357" s="27" t="s">
        <v>20</v>
      </c>
      <c r="E357" s="27" t="s">
        <v>381</v>
      </c>
      <c r="F357" s="27" t="s">
        <v>36</v>
      </c>
      <c r="G357" s="29">
        <v>24</v>
      </c>
      <c r="H357" s="29">
        <f>H358</f>
        <v>24</v>
      </c>
      <c r="I357" s="25">
        <f t="shared" si="9"/>
        <v>100</v>
      </c>
    </row>
    <row r="358" spans="1:9" ht="33.75" x14ac:dyDescent="0.25">
      <c r="A358" s="23" t="s">
        <v>466</v>
      </c>
      <c r="B358" s="24" t="s">
        <v>37</v>
      </c>
      <c r="C358" s="23" t="s">
        <v>9</v>
      </c>
      <c r="D358" s="23" t="s">
        <v>20</v>
      </c>
      <c r="E358" s="23" t="s">
        <v>381</v>
      </c>
      <c r="F358" s="23" t="s">
        <v>38</v>
      </c>
      <c r="G358" s="25">
        <v>24</v>
      </c>
      <c r="H358" s="25">
        <v>24</v>
      </c>
      <c r="I358" s="25">
        <f t="shared" si="9"/>
        <v>100</v>
      </c>
    </row>
    <row r="359" spans="1:9" ht="22.5" x14ac:dyDescent="0.25">
      <c r="A359" s="23" t="s">
        <v>423</v>
      </c>
      <c r="B359" s="24" t="s">
        <v>565</v>
      </c>
      <c r="C359" s="23" t="s">
        <v>9</v>
      </c>
      <c r="D359" s="23" t="s">
        <v>20</v>
      </c>
      <c r="E359" s="23" t="s">
        <v>452</v>
      </c>
      <c r="F359" s="23"/>
      <c r="G359" s="25">
        <v>16</v>
      </c>
      <c r="H359" s="25">
        <f>H360</f>
        <v>16</v>
      </c>
      <c r="I359" s="25">
        <f t="shared" si="9"/>
        <v>100</v>
      </c>
    </row>
    <row r="360" spans="1:9" ht="90" x14ac:dyDescent="0.25">
      <c r="A360" s="23" t="s">
        <v>200</v>
      </c>
      <c r="B360" s="24" t="s">
        <v>1014</v>
      </c>
      <c r="C360" s="23" t="s">
        <v>9</v>
      </c>
      <c r="D360" s="23" t="s">
        <v>20</v>
      </c>
      <c r="E360" s="23" t="s">
        <v>453</v>
      </c>
      <c r="F360" s="23"/>
      <c r="G360" s="25">
        <v>16</v>
      </c>
      <c r="H360" s="25">
        <f>H361</f>
        <v>16</v>
      </c>
      <c r="I360" s="25">
        <f t="shared" si="9"/>
        <v>100</v>
      </c>
    </row>
    <row r="361" spans="1:9" ht="22.5" x14ac:dyDescent="0.25">
      <c r="A361" s="23" t="s">
        <v>626</v>
      </c>
      <c r="B361" s="24" t="s">
        <v>435</v>
      </c>
      <c r="C361" s="23" t="s">
        <v>9</v>
      </c>
      <c r="D361" s="23" t="s">
        <v>20</v>
      </c>
      <c r="E361" s="23" t="s">
        <v>453</v>
      </c>
      <c r="F361" s="23" t="s">
        <v>36</v>
      </c>
      <c r="G361" s="25">
        <v>16</v>
      </c>
      <c r="H361" s="25">
        <f>H362</f>
        <v>16</v>
      </c>
      <c r="I361" s="25">
        <f t="shared" si="9"/>
        <v>100</v>
      </c>
    </row>
    <row r="362" spans="1:9" ht="33.75" x14ac:dyDescent="0.25">
      <c r="A362" s="23" t="s">
        <v>723</v>
      </c>
      <c r="B362" s="24" t="s">
        <v>37</v>
      </c>
      <c r="C362" s="23" t="s">
        <v>9</v>
      </c>
      <c r="D362" s="23" t="s">
        <v>20</v>
      </c>
      <c r="E362" s="23" t="s">
        <v>453</v>
      </c>
      <c r="F362" s="23" t="s">
        <v>38</v>
      </c>
      <c r="G362" s="25">
        <v>16</v>
      </c>
      <c r="H362" s="25">
        <v>16</v>
      </c>
      <c r="I362" s="25">
        <f t="shared" si="9"/>
        <v>100</v>
      </c>
    </row>
    <row r="363" spans="1:9" x14ac:dyDescent="0.25">
      <c r="A363" s="10" t="s">
        <v>724</v>
      </c>
      <c r="B363" s="11" t="s">
        <v>1015</v>
      </c>
      <c r="C363" s="10" t="s">
        <v>9</v>
      </c>
      <c r="D363" s="10" t="s">
        <v>26</v>
      </c>
      <c r="E363" s="10"/>
      <c r="F363" s="10"/>
      <c r="G363" s="12">
        <v>89719.73</v>
      </c>
      <c r="H363" s="12">
        <f>H364+H393</f>
        <v>89213.73</v>
      </c>
      <c r="I363" s="25">
        <f t="shared" si="9"/>
        <v>99.436021486020977</v>
      </c>
    </row>
    <row r="364" spans="1:9" x14ac:dyDescent="0.25">
      <c r="A364" s="23" t="s">
        <v>725</v>
      </c>
      <c r="B364" s="24" t="s">
        <v>27</v>
      </c>
      <c r="C364" s="23" t="s">
        <v>9</v>
      </c>
      <c r="D364" s="23" t="s">
        <v>28</v>
      </c>
      <c r="E364" s="23"/>
      <c r="F364" s="23"/>
      <c r="G364" s="25">
        <v>65791.44</v>
      </c>
      <c r="H364" s="25">
        <f>H365</f>
        <v>65317.38</v>
      </c>
      <c r="I364" s="25">
        <f t="shared" si="9"/>
        <v>99.279450335788354</v>
      </c>
    </row>
    <row r="365" spans="1:9" ht="33.75" x14ac:dyDescent="0.25">
      <c r="A365" s="27" t="s">
        <v>627</v>
      </c>
      <c r="B365" s="28" t="s">
        <v>512</v>
      </c>
      <c r="C365" s="27" t="s">
        <v>9</v>
      </c>
      <c r="D365" s="27" t="s">
        <v>28</v>
      </c>
      <c r="E365" s="27" t="s">
        <v>345</v>
      </c>
      <c r="F365" s="27"/>
      <c r="G365" s="29">
        <v>65791.44</v>
      </c>
      <c r="H365" s="29">
        <f>H366+H370+H377</f>
        <v>65317.38</v>
      </c>
      <c r="I365" s="25">
        <f t="shared" si="9"/>
        <v>99.279450335788354</v>
      </c>
    </row>
    <row r="366" spans="1:9" x14ac:dyDescent="0.25">
      <c r="A366" s="23" t="s">
        <v>628</v>
      </c>
      <c r="B366" s="24" t="s">
        <v>29</v>
      </c>
      <c r="C366" s="23" t="s">
        <v>9</v>
      </c>
      <c r="D366" s="23" t="s">
        <v>28</v>
      </c>
      <c r="E366" s="23" t="s">
        <v>382</v>
      </c>
      <c r="F366" s="23"/>
      <c r="G366" s="25">
        <v>14252.83</v>
      </c>
      <c r="H366" s="25">
        <f>H367</f>
        <v>14090.14</v>
      </c>
      <c r="I366" s="25">
        <f t="shared" si="9"/>
        <v>98.85854247893225</v>
      </c>
    </row>
    <row r="367" spans="1:9" ht="67.5" x14ac:dyDescent="0.25">
      <c r="A367" s="23" t="s">
        <v>201</v>
      </c>
      <c r="B367" s="24" t="s">
        <v>1016</v>
      </c>
      <c r="C367" s="23" t="s">
        <v>9</v>
      </c>
      <c r="D367" s="23" t="s">
        <v>28</v>
      </c>
      <c r="E367" s="23" t="s">
        <v>1017</v>
      </c>
      <c r="F367" s="23"/>
      <c r="G367" s="25">
        <v>14252.83</v>
      </c>
      <c r="H367" s="25">
        <f>H368</f>
        <v>14090.14</v>
      </c>
      <c r="I367" s="25">
        <f t="shared" si="9"/>
        <v>98.85854247893225</v>
      </c>
    </row>
    <row r="368" spans="1:9" ht="33.75" x14ac:dyDescent="0.25">
      <c r="A368" s="23" t="s">
        <v>202</v>
      </c>
      <c r="B368" s="24" t="s">
        <v>14</v>
      </c>
      <c r="C368" s="23" t="s">
        <v>9</v>
      </c>
      <c r="D368" s="23" t="s">
        <v>28</v>
      </c>
      <c r="E368" s="23" t="s">
        <v>1017</v>
      </c>
      <c r="F368" s="23" t="s">
        <v>15</v>
      </c>
      <c r="G368" s="25">
        <v>14252.83</v>
      </c>
      <c r="H368" s="25">
        <f>H369</f>
        <v>14090.14</v>
      </c>
      <c r="I368" s="25">
        <f t="shared" si="9"/>
        <v>98.85854247893225</v>
      </c>
    </row>
    <row r="369" spans="1:9" x14ac:dyDescent="0.25">
      <c r="A369" s="23" t="s">
        <v>203</v>
      </c>
      <c r="B369" s="24" t="s">
        <v>16</v>
      </c>
      <c r="C369" s="23" t="s">
        <v>9</v>
      </c>
      <c r="D369" s="23" t="s">
        <v>28</v>
      </c>
      <c r="E369" s="23" t="s">
        <v>1017</v>
      </c>
      <c r="F369" s="23" t="s">
        <v>17</v>
      </c>
      <c r="G369" s="25">
        <v>14252.83</v>
      </c>
      <c r="H369" s="25">
        <v>14090.14</v>
      </c>
      <c r="I369" s="25">
        <f t="shared" si="9"/>
        <v>98.85854247893225</v>
      </c>
    </row>
    <row r="370" spans="1:9" ht="22.5" x14ac:dyDescent="0.25">
      <c r="A370" s="23" t="s">
        <v>47</v>
      </c>
      <c r="B370" s="24" t="s">
        <v>30</v>
      </c>
      <c r="C370" s="23" t="s">
        <v>9</v>
      </c>
      <c r="D370" s="23" t="s">
        <v>28</v>
      </c>
      <c r="E370" s="23" t="s">
        <v>383</v>
      </c>
      <c r="F370" s="23"/>
      <c r="G370" s="25">
        <v>40786.82</v>
      </c>
      <c r="H370" s="25">
        <f>H371+H374</f>
        <v>40475.46</v>
      </c>
      <c r="I370" s="25">
        <f t="shared" si="9"/>
        <v>99.236616142175336</v>
      </c>
    </row>
    <row r="371" spans="1:9" ht="67.5" x14ac:dyDescent="0.25">
      <c r="A371" s="23" t="s">
        <v>204</v>
      </c>
      <c r="B371" s="26" t="s">
        <v>1018</v>
      </c>
      <c r="C371" s="23" t="s">
        <v>9</v>
      </c>
      <c r="D371" s="23" t="s">
        <v>28</v>
      </c>
      <c r="E371" s="23" t="s">
        <v>1019</v>
      </c>
      <c r="F371" s="23"/>
      <c r="G371" s="25">
        <v>40553.480000000003</v>
      </c>
      <c r="H371" s="25">
        <f>H372</f>
        <v>40242.129999999997</v>
      </c>
      <c r="I371" s="25">
        <f t="shared" si="9"/>
        <v>99.232248379177307</v>
      </c>
    </row>
    <row r="372" spans="1:9" ht="33.75" x14ac:dyDescent="0.25">
      <c r="A372" s="23" t="s">
        <v>205</v>
      </c>
      <c r="B372" s="24" t="s">
        <v>14</v>
      </c>
      <c r="C372" s="23" t="s">
        <v>9</v>
      </c>
      <c r="D372" s="23" t="s">
        <v>28</v>
      </c>
      <c r="E372" s="23" t="s">
        <v>1019</v>
      </c>
      <c r="F372" s="23" t="s">
        <v>15</v>
      </c>
      <c r="G372" s="25">
        <v>40553.480000000003</v>
      </c>
      <c r="H372" s="25">
        <f>H373</f>
        <v>40242.129999999997</v>
      </c>
      <c r="I372" s="25">
        <f t="shared" si="9"/>
        <v>99.232248379177307</v>
      </c>
    </row>
    <row r="373" spans="1:9" x14ac:dyDescent="0.25">
      <c r="A373" s="27" t="s">
        <v>206</v>
      </c>
      <c r="B373" s="28" t="s">
        <v>16</v>
      </c>
      <c r="C373" s="27" t="s">
        <v>9</v>
      </c>
      <c r="D373" s="27" t="s">
        <v>28</v>
      </c>
      <c r="E373" s="27" t="s">
        <v>1019</v>
      </c>
      <c r="F373" s="27" t="s">
        <v>17</v>
      </c>
      <c r="G373" s="29">
        <v>40553.480000000003</v>
      </c>
      <c r="H373" s="29">
        <v>40242.129999999997</v>
      </c>
      <c r="I373" s="25">
        <f t="shared" si="9"/>
        <v>99.232248379177307</v>
      </c>
    </row>
    <row r="374" spans="1:9" ht="146.25" x14ac:dyDescent="0.25">
      <c r="A374" s="23" t="s">
        <v>207</v>
      </c>
      <c r="B374" s="26" t="s">
        <v>1020</v>
      </c>
      <c r="C374" s="23" t="s">
        <v>9</v>
      </c>
      <c r="D374" s="23" t="s">
        <v>28</v>
      </c>
      <c r="E374" s="23" t="s">
        <v>1021</v>
      </c>
      <c r="F374" s="23"/>
      <c r="G374" s="25">
        <v>233.33</v>
      </c>
      <c r="H374" s="25">
        <f>H375</f>
        <v>233.33</v>
      </c>
      <c r="I374" s="25">
        <f t="shared" si="9"/>
        <v>100</v>
      </c>
    </row>
    <row r="375" spans="1:9" ht="33.75" x14ac:dyDescent="0.25">
      <c r="A375" s="23" t="s">
        <v>208</v>
      </c>
      <c r="B375" s="24" t="s">
        <v>14</v>
      </c>
      <c r="C375" s="23" t="s">
        <v>9</v>
      </c>
      <c r="D375" s="23" t="s">
        <v>28</v>
      </c>
      <c r="E375" s="23" t="s">
        <v>1021</v>
      </c>
      <c r="F375" s="23" t="s">
        <v>15</v>
      </c>
      <c r="G375" s="25">
        <v>233.33</v>
      </c>
      <c r="H375" s="25">
        <f>H376</f>
        <v>233.33</v>
      </c>
      <c r="I375" s="25">
        <f t="shared" si="9"/>
        <v>100</v>
      </c>
    </row>
    <row r="376" spans="1:9" x14ac:dyDescent="0.25">
      <c r="A376" s="27" t="s">
        <v>999</v>
      </c>
      <c r="B376" s="28" t="s">
        <v>16</v>
      </c>
      <c r="C376" s="27" t="s">
        <v>9</v>
      </c>
      <c r="D376" s="27" t="s">
        <v>28</v>
      </c>
      <c r="E376" s="27" t="s">
        <v>1021</v>
      </c>
      <c r="F376" s="27" t="s">
        <v>17</v>
      </c>
      <c r="G376" s="29">
        <v>233.33</v>
      </c>
      <c r="H376" s="29">
        <v>233.33</v>
      </c>
      <c r="I376" s="25">
        <f t="shared" si="9"/>
        <v>100</v>
      </c>
    </row>
    <row r="377" spans="1:9" ht="22.5" x14ac:dyDescent="0.25">
      <c r="A377" s="23" t="s">
        <v>1000</v>
      </c>
      <c r="B377" s="24" t="s">
        <v>31</v>
      </c>
      <c r="C377" s="23" t="s">
        <v>9</v>
      </c>
      <c r="D377" s="23" t="s">
        <v>28</v>
      </c>
      <c r="E377" s="23" t="s">
        <v>375</v>
      </c>
      <c r="F377" s="23"/>
      <c r="G377" s="25">
        <v>10751.78</v>
      </c>
      <c r="H377" s="25">
        <f>H378+H381+H384+H390+H387</f>
        <v>10751.78</v>
      </c>
      <c r="I377" s="25">
        <f t="shared" si="9"/>
        <v>100</v>
      </c>
    </row>
    <row r="378" spans="1:9" ht="78.75" x14ac:dyDescent="0.25">
      <c r="A378" s="23" t="s">
        <v>1001</v>
      </c>
      <c r="B378" s="24" t="s">
        <v>1022</v>
      </c>
      <c r="C378" s="23" t="s">
        <v>9</v>
      </c>
      <c r="D378" s="23" t="s">
        <v>28</v>
      </c>
      <c r="E378" s="23" t="s">
        <v>1023</v>
      </c>
      <c r="F378" s="23"/>
      <c r="G378" s="25">
        <v>197.8</v>
      </c>
      <c r="H378" s="25">
        <f>H379</f>
        <v>197.8</v>
      </c>
      <c r="I378" s="25">
        <f t="shared" si="9"/>
        <v>100</v>
      </c>
    </row>
    <row r="379" spans="1:9" ht="33.75" x14ac:dyDescent="0.25">
      <c r="A379" s="23" t="s">
        <v>424</v>
      </c>
      <c r="B379" s="24" t="s">
        <v>14</v>
      </c>
      <c r="C379" s="23" t="s">
        <v>9</v>
      </c>
      <c r="D379" s="23" t="s">
        <v>28</v>
      </c>
      <c r="E379" s="23" t="s">
        <v>1023</v>
      </c>
      <c r="F379" s="23" t="s">
        <v>15</v>
      </c>
      <c r="G379" s="25">
        <v>197.8</v>
      </c>
      <c r="H379" s="25">
        <f>H380</f>
        <v>197.8</v>
      </c>
      <c r="I379" s="25">
        <f t="shared" si="9"/>
        <v>100</v>
      </c>
    </row>
    <row r="380" spans="1:9" x14ac:dyDescent="0.25">
      <c r="A380" s="23" t="s">
        <v>425</v>
      </c>
      <c r="B380" s="26" t="s">
        <v>16</v>
      </c>
      <c r="C380" s="23" t="s">
        <v>9</v>
      </c>
      <c r="D380" s="23" t="s">
        <v>28</v>
      </c>
      <c r="E380" s="23" t="s">
        <v>1023</v>
      </c>
      <c r="F380" s="23" t="s">
        <v>17</v>
      </c>
      <c r="G380" s="25">
        <v>197.8</v>
      </c>
      <c r="H380" s="25">
        <v>197.8</v>
      </c>
      <c r="I380" s="25">
        <f t="shared" si="9"/>
        <v>100</v>
      </c>
    </row>
    <row r="381" spans="1:9" ht="78.75" x14ac:dyDescent="0.25">
      <c r="A381" s="23" t="s">
        <v>209</v>
      </c>
      <c r="B381" s="24" t="s">
        <v>1024</v>
      </c>
      <c r="C381" s="23" t="s">
        <v>9</v>
      </c>
      <c r="D381" s="23" t="s">
        <v>28</v>
      </c>
      <c r="E381" s="23" t="s">
        <v>1025</v>
      </c>
      <c r="F381" s="23"/>
      <c r="G381" s="25">
        <v>1099.3900000000001</v>
      </c>
      <c r="H381" s="25">
        <f>H382</f>
        <v>1099.3900000000001</v>
      </c>
      <c r="I381" s="25">
        <f t="shared" si="9"/>
        <v>100</v>
      </c>
    </row>
    <row r="382" spans="1:9" ht="33.75" x14ac:dyDescent="0.25">
      <c r="A382" s="27" t="s">
        <v>210</v>
      </c>
      <c r="B382" s="28" t="s">
        <v>14</v>
      </c>
      <c r="C382" s="27" t="s">
        <v>9</v>
      </c>
      <c r="D382" s="27" t="s">
        <v>28</v>
      </c>
      <c r="E382" s="27" t="s">
        <v>1025</v>
      </c>
      <c r="F382" s="27" t="s">
        <v>15</v>
      </c>
      <c r="G382" s="29">
        <v>1099.3900000000001</v>
      </c>
      <c r="H382" s="29">
        <f>H383</f>
        <v>1099.3900000000001</v>
      </c>
      <c r="I382" s="25">
        <f t="shared" si="9"/>
        <v>100</v>
      </c>
    </row>
    <row r="383" spans="1:9" x14ac:dyDescent="0.25">
      <c r="A383" s="23" t="s">
        <v>1004</v>
      </c>
      <c r="B383" s="24" t="s">
        <v>16</v>
      </c>
      <c r="C383" s="23" t="s">
        <v>9</v>
      </c>
      <c r="D383" s="23" t="s">
        <v>28</v>
      </c>
      <c r="E383" s="23" t="s">
        <v>1025</v>
      </c>
      <c r="F383" s="23" t="s">
        <v>17</v>
      </c>
      <c r="G383" s="25">
        <v>1099.3900000000001</v>
      </c>
      <c r="H383" s="25">
        <v>1099.3900000000001</v>
      </c>
      <c r="I383" s="25">
        <f t="shared" si="9"/>
        <v>100</v>
      </c>
    </row>
    <row r="384" spans="1:9" ht="90" x14ac:dyDescent="0.25">
      <c r="A384" s="23" t="s">
        <v>1006</v>
      </c>
      <c r="B384" s="24" t="s">
        <v>1026</v>
      </c>
      <c r="C384" s="23" t="s">
        <v>9</v>
      </c>
      <c r="D384" s="23" t="s">
        <v>28</v>
      </c>
      <c r="E384" s="23" t="s">
        <v>1027</v>
      </c>
      <c r="F384" s="23"/>
      <c r="G384" s="25">
        <v>205.5</v>
      </c>
      <c r="H384" s="25">
        <f>H385</f>
        <v>205.5</v>
      </c>
      <c r="I384" s="25">
        <f t="shared" si="9"/>
        <v>100</v>
      </c>
    </row>
    <row r="385" spans="1:9" ht="33.75" x14ac:dyDescent="0.25">
      <c r="A385" s="27" t="s">
        <v>211</v>
      </c>
      <c r="B385" s="28" t="s">
        <v>14</v>
      </c>
      <c r="C385" s="27" t="s">
        <v>9</v>
      </c>
      <c r="D385" s="27" t="s">
        <v>28</v>
      </c>
      <c r="E385" s="27" t="s">
        <v>1027</v>
      </c>
      <c r="F385" s="27" t="s">
        <v>15</v>
      </c>
      <c r="G385" s="29">
        <v>205.5</v>
      </c>
      <c r="H385" s="29">
        <f>H386</f>
        <v>205.5</v>
      </c>
      <c r="I385" s="25">
        <f t="shared" si="9"/>
        <v>100</v>
      </c>
    </row>
    <row r="386" spans="1:9" x14ac:dyDescent="0.25">
      <c r="A386" s="23" t="s">
        <v>426</v>
      </c>
      <c r="B386" s="24" t="s">
        <v>16</v>
      </c>
      <c r="C386" s="23" t="s">
        <v>9</v>
      </c>
      <c r="D386" s="23" t="s">
        <v>28</v>
      </c>
      <c r="E386" s="23" t="s">
        <v>1027</v>
      </c>
      <c r="F386" s="23" t="s">
        <v>17</v>
      </c>
      <c r="G386" s="25">
        <v>205.5</v>
      </c>
      <c r="H386" s="25">
        <v>205.5</v>
      </c>
      <c r="I386" s="25">
        <f t="shared" si="9"/>
        <v>100</v>
      </c>
    </row>
    <row r="387" spans="1:9" ht="90" x14ac:dyDescent="0.25">
      <c r="A387" s="27" t="s">
        <v>427</v>
      </c>
      <c r="B387" s="28" t="s">
        <v>1028</v>
      </c>
      <c r="C387" s="27" t="s">
        <v>9</v>
      </c>
      <c r="D387" s="27" t="s">
        <v>28</v>
      </c>
      <c r="E387" s="27" t="s">
        <v>473</v>
      </c>
      <c r="F387" s="27"/>
      <c r="G387" s="29">
        <v>272.7</v>
      </c>
      <c r="H387" s="29">
        <f>H388</f>
        <v>272.7</v>
      </c>
      <c r="I387" s="25">
        <f t="shared" si="9"/>
        <v>100</v>
      </c>
    </row>
    <row r="388" spans="1:9" ht="33.75" x14ac:dyDescent="0.25">
      <c r="A388" s="23" t="s">
        <v>212</v>
      </c>
      <c r="B388" s="26" t="s">
        <v>14</v>
      </c>
      <c r="C388" s="23" t="s">
        <v>9</v>
      </c>
      <c r="D388" s="23" t="s">
        <v>28</v>
      </c>
      <c r="E388" s="23" t="s">
        <v>473</v>
      </c>
      <c r="F388" s="23" t="s">
        <v>15</v>
      </c>
      <c r="G388" s="25">
        <v>272.7</v>
      </c>
      <c r="H388" s="25">
        <f>H389</f>
        <v>272.7</v>
      </c>
      <c r="I388" s="25">
        <f t="shared" si="9"/>
        <v>100</v>
      </c>
    </row>
    <row r="389" spans="1:9" x14ac:dyDescent="0.25">
      <c r="A389" s="23" t="s">
        <v>213</v>
      </c>
      <c r="B389" s="24" t="s">
        <v>16</v>
      </c>
      <c r="C389" s="23" t="s">
        <v>9</v>
      </c>
      <c r="D389" s="23" t="s">
        <v>28</v>
      </c>
      <c r="E389" s="23" t="s">
        <v>473</v>
      </c>
      <c r="F389" s="23" t="s">
        <v>17</v>
      </c>
      <c r="G389" s="25">
        <v>272.7</v>
      </c>
      <c r="H389" s="25">
        <v>272.7</v>
      </c>
      <c r="I389" s="25">
        <f t="shared" si="9"/>
        <v>100</v>
      </c>
    </row>
    <row r="390" spans="1:9" ht="101.25" x14ac:dyDescent="0.25">
      <c r="A390" s="27" t="s">
        <v>214</v>
      </c>
      <c r="B390" s="28" t="s">
        <v>1030</v>
      </c>
      <c r="C390" s="27" t="s">
        <v>9</v>
      </c>
      <c r="D390" s="27" t="s">
        <v>28</v>
      </c>
      <c r="E390" s="27" t="s">
        <v>1031</v>
      </c>
      <c r="F390" s="27"/>
      <c r="G390" s="29">
        <v>8976.39</v>
      </c>
      <c r="H390" s="29">
        <f>H391</f>
        <v>8976.39</v>
      </c>
      <c r="I390" s="25">
        <f t="shared" si="9"/>
        <v>100</v>
      </c>
    </row>
    <row r="391" spans="1:9" ht="33.75" x14ac:dyDescent="0.25">
      <c r="A391" s="23" t="s">
        <v>215</v>
      </c>
      <c r="B391" s="26" t="s">
        <v>14</v>
      </c>
      <c r="C391" s="23" t="s">
        <v>9</v>
      </c>
      <c r="D391" s="23" t="s">
        <v>28</v>
      </c>
      <c r="E391" s="23" t="s">
        <v>1031</v>
      </c>
      <c r="F391" s="23" t="s">
        <v>15</v>
      </c>
      <c r="G391" s="25">
        <v>8976.39</v>
      </c>
      <c r="H391" s="25">
        <f>H392</f>
        <v>8976.39</v>
      </c>
      <c r="I391" s="25">
        <f t="shared" si="9"/>
        <v>100</v>
      </c>
    </row>
    <row r="392" spans="1:9" x14ac:dyDescent="0.25">
      <c r="A392" s="23" t="s">
        <v>467</v>
      </c>
      <c r="B392" s="24" t="s">
        <v>16</v>
      </c>
      <c r="C392" s="23" t="s">
        <v>9</v>
      </c>
      <c r="D392" s="23" t="s">
        <v>28</v>
      </c>
      <c r="E392" s="23" t="s">
        <v>1031</v>
      </c>
      <c r="F392" s="23" t="s">
        <v>17</v>
      </c>
      <c r="G392" s="25">
        <v>8976.39</v>
      </c>
      <c r="H392" s="25">
        <v>8976.39</v>
      </c>
      <c r="I392" s="25">
        <f t="shared" si="9"/>
        <v>100</v>
      </c>
    </row>
    <row r="393" spans="1:9" ht="22.5" x14ac:dyDescent="0.25">
      <c r="A393" s="13" t="s">
        <v>216</v>
      </c>
      <c r="B393" s="14" t="s">
        <v>32</v>
      </c>
      <c r="C393" s="13" t="s">
        <v>9</v>
      </c>
      <c r="D393" s="13" t="s">
        <v>33</v>
      </c>
      <c r="E393" s="13"/>
      <c r="F393" s="13"/>
      <c r="G393" s="15">
        <v>23928.29</v>
      </c>
      <c r="H393" s="15">
        <f>H394</f>
        <v>23896.35</v>
      </c>
      <c r="I393" s="25">
        <f t="shared" si="9"/>
        <v>99.866517833075406</v>
      </c>
    </row>
    <row r="394" spans="1:9" ht="33.75" x14ac:dyDescent="0.25">
      <c r="A394" s="23" t="s">
        <v>217</v>
      </c>
      <c r="B394" s="24" t="s">
        <v>512</v>
      </c>
      <c r="C394" s="23" t="s">
        <v>9</v>
      </c>
      <c r="D394" s="23" t="s">
        <v>33</v>
      </c>
      <c r="E394" s="23" t="s">
        <v>345</v>
      </c>
      <c r="F394" s="23"/>
      <c r="G394" s="25">
        <v>23928.29</v>
      </c>
      <c r="H394" s="25">
        <f>H395</f>
        <v>23896.35</v>
      </c>
      <c r="I394" s="25">
        <f t="shared" si="9"/>
        <v>99.866517833075406</v>
      </c>
    </row>
    <row r="395" spans="1:9" ht="22.5" x14ac:dyDescent="0.25">
      <c r="A395" s="23" t="s">
        <v>1011</v>
      </c>
      <c r="B395" s="26" t="s">
        <v>31</v>
      </c>
      <c r="C395" s="23" t="s">
        <v>9</v>
      </c>
      <c r="D395" s="23" t="s">
        <v>33</v>
      </c>
      <c r="E395" s="23" t="s">
        <v>375</v>
      </c>
      <c r="F395" s="23"/>
      <c r="G395" s="25">
        <v>23928.29</v>
      </c>
      <c r="H395" s="25">
        <f>H396+H403+H406</f>
        <v>23896.35</v>
      </c>
      <c r="I395" s="25">
        <f t="shared" si="9"/>
        <v>99.866517833075406</v>
      </c>
    </row>
    <row r="396" spans="1:9" ht="78.75" x14ac:dyDescent="0.25">
      <c r="A396" s="23" t="s">
        <v>1013</v>
      </c>
      <c r="B396" s="24" t="s">
        <v>1034</v>
      </c>
      <c r="C396" s="23" t="s">
        <v>9</v>
      </c>
      <c r="D396" s="23" t="s">
        <v>33</v>
      </c>
      <c r="E396" s="23" t="s">
        <v>384</v>
      </c>
      <c r="F396" s="23"/>
      <c r="G396" s="25">
        <v>4707.6099999999997</v>
      </c>
      <c r="H396" s="25">
        <f>H397+H399+H401</f>
        <v>4695.6499999999996</v>
      </c>
      <c r="I396" s="25">
        <f t="shared" ref="I396:I459" si="10">H396*100/G396</f>
        <v>99.745943270576788</v>
      </c>
    </row>
    <row r="397" spans="1:9" ht="56.25" x14ac:dyDescent="0.25">
      <c r="A397" s="27" t="s">
        <v>218</v>
      </c>
      <c r="B397" s="28" t="s">
        <v>21</v>
      </c>
      <c r="C397" s="27" t="s">
        <v>9</v>
      </c>
      <c r="D397" s="27" t="s">
        <v>33</v>
      </c>
      <c r="E397" s="27" t="s">
        <v>384</v>
      </c>
      <c r="F397" s="27" t="s">
        <v>22</v>
      </c>
      <c r="G397" s="29">
        <v>3477.8</v>
      </c>
      <c r="H397" s="29">
        <f>H398</f>
        <v>3477.8</v>
      </c>
      <c r="I397" s="25">
        <f t="shared" si="10"/>
        <v>100</v>
      </c>
    </row>
    <row r="398" spans="1:9" ht="22.5" x14ac:dyDescent="0.25">
      <c r="A398" s="23" t="s">
        <v>629</v>
      </c>
      <c r="B398" s="24" t="s">
        <v>34</v>
      </c>
      <c r="C398" s="23" t="s">
        <v>9</v>
      </c>
      <c r="D398" s="23" t="s">
        <v>33</v>
      </c>
      <c r="E398" s="23" t="s">
        <v>384</v>
      </c>
      <c r="F398" s="23" t="s">
        <v>35</v>
      </c>
      <c r="G398" s="25">
        <v>3477.8</v>
      </c>
      <c r="H398" s="25">
        <v>3477.8</v>
      </c>
      <c r="I398" s="25">
        <f t="shared" si="10"/>
        <v>100</v>
      </c>
    </row>
    <row r="399" spans="1:9" ht="22.5" x14ac:dyDescent="0.25">
      <c r="A399" s="23" t="s">
        <v>630</v>
      </c>
      <c r="B399" s="26" t="s">
        <v>435</v>
      </c>
      <c r="C399" s="23" t="s">
        <v>9</v>
      </c>
      <c r="D399" s="23" t="s">
        <v>33</v>
      </c>
      <c r="E399" s="23" t="s">
        <v>384</v>
      </c>
      <c r="F399" s="23" t="s">
        <v>36</v>
      </c>
      <c r="G399" s="25">
        <v>1227.3</v>
      </c>
      <c r="H399" s="25">
        <f>H400</f>
        <v>1215.52</v>
      </c>
      <c r="I399" s="25">
        <f t="shared" si="10"/>
        <v>99.04016947771531</v>
      </c>
    </row>
    <row r="400" spans="1:9" ht="33.75" x14ac:dyDescent="0.25">
      <c r="A400" s="23" t="s">
        <v>740</v>
      </c>
      <c r="B400" s="24" t="s">
        <v>37</v>
      </c>
      <c r="C400" s="23" t="s">
        <v>9</v>
      </c>
      <c r="D400" s="23" t="s">
        <v>33</v>
      </c>
      <c r="E400" s="23" t="s">
        <v>384</v>
      </c>
      <c r="F400" s="23" t="s">
        <v>38</v>
      </c>
      <c r="G400" s="25">
        <v>1227.3</v>
      </c>
      <c r="H400" s="25">
        <v>1215.52</v>
      </c>
      <c r="I400" s="25">
        <f t="shared" si="10"/>
        <v>99.04016947771531</v>
      </c>
    </row>
    <row r="401" spans="1:9" x14ac:dyDescent="0.25">
      <c r="A401" s="27" t="s">
        <v>741</v>
      </c>
      <c r="B401" s="28" t="s">
        <v>67</v>
      </c>
      <c r="C401" s="27" t="s">
        <v>9</v>
      </c>
      <c r="D401" s="27" t="s">
        <v>33</v>
      </c>
      <c r="E401" s="27" t="s">
        <v>384</v>
      </c>
      <c r="F401" s="27" t="s">
        <v>219</v>
      </c>
      <c r="G401" s="29">
        <v>2.5</v>
      </c>
      <c r="H401" s="29">
        <f>H402</f>
        <v>2.33</v>
      </c>
      <c r="I401" s="25">
        <f t="shared" si="10"/>
        <v>93.2</v>
      </c>
    </row>
    <row r="402" spans="1:9" x14ac:dyDescent="0.25">
      <c r="A402" s="23" t="s">
        <v>742</v>
      </c>
      <c r="B402" s="24" t="s">
        <v>68</v>
      </c>
      <c r="C402" s="23" t="s">
        <v>9</v>
      </c>
      <c r="D402" s="23" t="s">
        <v>33</v>
      </c>
      <c r="E402" s="23" t="s">
        <v>384</v>
      </c>
      <c r="F402" s="23" t="s">
        <v>220</v>
      </c>
      <c r="G402" s="25">
        <v>2.5</v>
      </c>
      <c r="H402" s="25">
        <v>2.33</v>
      </c>
      <c r="I402" s="25">
        <f t="shared" si="10"/>
        <v>93.2</v>
      </c>
    </row>
    <row r="403" spans="1:9" ht="78.75" x14ac:dyDescent="0.25">
      <c r="A403" s="23" t="s">
        <v>743</v>
      </c>
      <c r="B403" s="26" t="s">
        <v>1035</v>
      </c>
      <c r="C403" s="23" t="s">
        <v>9</v>
      </c>
      <c r="D403" s="23" t="s">
        <v>33</v>
      </c>
      <c r="E403" s="23" t="s">
        <v>441</v>
      </c>
      <c r="F403" s="23"/>
      <c r="G403" s="25">
        <v>1547.15</v>
      </c>
      <c r="H403" s="25">
        <f>H404</f>
        <v>1547.15</v>
      </c>
      <c r="I403" s="25">
        <f t="shared" si="10"/>
        <v>100</v>
      </c>
    </row>
    <row r="404" spans="1:9" ht="56.25" x14ac:dyDescent="0.25">
      <c r="A404" s="23" t="s">
        <v>744</v>
      </c>
      <c r="B404" s="24" t="s">
        <v>21</v>
      </c>
      <c r="C404" s="23" t="s">
        <v>9</v>
      </c>
      <c r="D404" s="23" t="s">
        <v>33</v>
      </c>
      <c r="E404" s="23" t="s">
        <v>441</v>
      </c>
      <c r="F404" s="23" t="s">
        <v>22</v>
      </c>
      <c r="G404" s="25">
        <v>1547.15</v>
      </c>
      <c r="H404" s="25">
        <f>H405</f>
        <v>1547.15</v>
      </c>
      <c r="I404" s="25">
        <f t="shared" si="10"/>
        <v>100</v>
      </c>
    </row>
    <row r="405" spans="1:9" ht="22.5" x14ac:dyDescent="0.25">
      <c r="A405" s="27" t="s">
        <v>745</v>
      </c>
      <c r="B405" s="28" t="s">
        <v>34</v>
      </c>
      <c r="C405" s="27" t="s">
        <v>9</v>
      </c>
      <c r="D405" s="27" t="s">
        <v>33</v>
      </c>
      <c r="E405" s="27" t="s">
        <v>441</v>
      </c>
      <c r="F405" s="27" t="s">
        <v>35</v>
      </c>
      <c r="G405" s="29">
        <v>1547.15</v>
      </c>
      <c r="H405" s="29">
        <v>1547.15</v>
      </c>
      <c r="I405" s="25">
        <f t="shared" si="10"/>
        <v>100</v>
      </c>
    </row>
    <row r="406" spans="1:9" ht="78.75" x14ac:dyDescent="0.25">
      <c r="A406" s="23" t="s">
        <v>468</v>
      </c>
      <c r="B406" s="24" t="s">
        <v>995</v>
      </c>
      <c r="C406" s="23" t="s">
        <v>9</v>
      </c>
      <c r="D406" s="23" t="s">
        <v>33</v>
      </c>
      <c r="E406" s="23" t="s">
        <v>385</v>
      </c>
      <c r="F406" s="23"/>
      <c r="G406" s="25">
        <v>17673.53</v>
      </c>
      <c r="H406" s="25">
        <f>H407+H409+H411</f>
        <v>17653.55</v>
      </c>
      <c r="I406" s="25">
        <f t="shared" si="10"/>
        <v>99.886949579399257</v>
      </c>
    </row>
    <row r="407" spans="1:9" ht="56.25" x14ac:dyDescent="0.25">
      <c r="A407" s="23" t="s">
        <v>221</v>
      </c>
      <c r="B407" s="24" t="s">
        <v>21</v>
      </c>
      <c r="C407" s="23" t="s">
        <v>9</v>
      </c>
      <c r="D407" s="23" t="s">
        <v>33</v>
      </c>
      <c r="E407" s="23" t="s">
        <v>385</v>
      </c>
      <c r="F407" s="23" t="s">
        <v>22</v>
      </c>
      <c r="G407" s="25">
        <v>17123.740000000002</v>
      </c>
      <c r="H407" s="25">
        <f>H408</f>
        <v>17123.099999999999</v>
      </c>
      <c r="I407" s="25">
        <f t="shared" si="10"/>
        <v>99.996262498729806</v>
      </c>
    </row>
    <row r="408" spans="1:9" ht="22.5" x14ac:dyDescent="0.25">
      <c r="A408" s="23" t="s">
        <v>222</v>
      </c>
      <c r="B408" s="24" t="s">
        <v>23</v>
      </c>
      <c r="C408" s="23" t="s">
        <v>9</v>
      </c>
      <c r="D408" s="23" t="s">
        <v>33</v>
      </c>
      <c r="E408" s="23" t="s">
        <v>385</v>
      </c>
      <c r="F408" s="23" t="s">
        <v>24</v>
      </c>
      <c r="G408" s="25">
        <v>17123.740000000002</v>
      </c>
      <c r="H408" s="25">
        <v>17123.099999999999</v>
      </c>
      <c r="I408" s="25">
        <f t="shared" si="10"/>
        <v>99.996262498729806</v>
      </c>
    </row>
    <row r="409" spans="1:9" ht="22.5" x14ac:dyDescent="0.25">
      <c r="A409" s="23" t="s">
        <v>223</v>
      </c>
      <c r="B409" s="24" t="s">
        <v>435</v>
      </c>
      <c r="C409" s="23" t="s">
        <v>9</v>
      </c>
      <c r="D409" s="23" t="s">
        <v>33</v>
      </c>
      <c r="E409" s="23" t="s">
        <v>385</v>
      </c>
      <c r="F409" s="23" t="s">
        <v>36</v>
      </c>
      <c r="G409" s="25">
        <v>548</v>
      </c>
      <c r="H409" s="25">
        <f>H410</f>
        <v>528.66</v>
      </c>
      <c r="I409" s="25">
        <f t="shared" si="10"/>
        <v>96.470802919708035</v>
      </c>
    </row>
    <row r="410" spans="1:9" ht="33.75" x14ac:dyDescent="0.25">
      <c r="A410" s="23" t="s">
        <v>224</v>
      </c>
      <c r="B410" s="24" t="s">
        <v>37</v>
      </c>
      <c r="C410" s="23" t="s">
        <v>9</v>
      </c>
      <c r="D410" s="23" t="s">
        <v>33</v>
      </c>
      <c r="E410" s="23" t="s">
        <v>385</v>
      </c>
      <c r="F410" s="23" t="s">
        <v>38</v>
      </c>
      <c r="G410" s="25">
        <v>548</v>
      </c>
      <c r="H410" s="25">
        <v>528.66</v>
      </c>
      <c r="I410" s="25">
        <f t="shared" si="10"/>
        <v>96.470802919708035</v>
      </c>
    </row>
    <row r="411" spans="1:9" x14ac:dyDescent="0.25">
      <c r="A411" s="23" t="s">
        <v>225</v>
      </c>
      <c r="B411" s="24" t="s">
        <v>67</v>
      </c>
      <c r="C411" s="23" t="s">
        <v>9</v>
      </c>
      <c r="D411" s="23" t="s">
        <v>33</v>
      </c>
      <c r="E411" s="23" t="s">
        <v>385</v>
      </c>
      <c r="F411" s="23" t="s">
        <v>219</v>
      </c>
      <c r="G411" s="25">
        <v>1.79</v>
      </c>
      <c r="H411" s="25">
        <f>H412</f>
        <v>1.79</v>
      </c>
      <c r="I411" s="25">
        <f t="shared" si="10"/>
        <v>100</v>
      </c>
    </row>
    <row r="412" spans="1:9" x14ac:dyDescent="0.25">
      <c r="A412" s="27" t="s">
        <v>428</v>
      </c>
      <c r="B412" s="28" t="s">
        <v>68</v>
      </c>
      <c r="C412" s="27" t="s">
        <v>9</v>
      </c>
      <c r="D412" s="27" t="s">
        <v>33</v>
      </c>
      <c r="E412" s="27" t="s">
        <v>385</v>
      </c>
      <c r="F412" s="27" t="s">
        <v>220</v>
      </c>
      <c r="G412" s="29">
        <v>1.79</v>
      </c>
      <c r="H412" s="29">
        <v>1.79</v>
      </c>
      <c r="I412" s="25">
        <f t="shared" si="10"/>
        <v>100</v>
      </c>
    </row>
    <row r="413" spans="1:9" x14ac:dyDescent="0.25">
      <c r="A413" s="44" t="s">
        <v>429</v>
      </c>
      <c r="B413" s="46" t="s">
        <v>1036</v>
      </c>
      <c r="C413" s="44" t="s">
        <v>9</v>
      </c>
      <c r="D413" s="44" t="s">
        <v>39</v>
      </c>
      <c r="E413" s="44"/>
      <c r="F413" s="44"/>
      <c r="G413" s="45">
        <v>24995.56</v>
      </c>
      <c r="H413" s="45">
        <f>H414+H429</f>
        <v>24494</v>
      </c>
      <c r="I413" s="45">
        <f t="shared" si="10"/>
        <v>97.993403628484415</v>
      </c>
    </row>
    <row r="414" spans="1:9" x14ac:dyDescent="0.25">
      <c r="A414" s="23" t="s">
        <v>226</v>
      </c>
      <c r="B414" s="24" t="s">
        <v>40</v>
      </c>
      <c r="C414" s="23" t="s">
        <v>9</v>
      </c>
      <c r="D414" s="23" t="s">
        <v>41</v>
      </c>
      <c r="E414" s="23"/>
      <c r="F414" s="23"/>
      <c r="G414" s="25">
        <v>15758.51</v>
      </c>
      <c r="H414" s="25">
        <f>H415+H424</f>
        <v>15256.949999999999</v>
      </c>
      <c r="I414" s="25">
        <f t="shared" si="10"/>
        <v>96.817211779540074</v>
      </c>
    </row>
    <row r="415" spans="1:9" ht="45" x14ac:dyDescent="0.25">
      <c r="A415" s="23" t="s">
        <v>227</v>
      </c>
      <c r="B415" s="24" t="s">
        <v>1037</v>
      </c>
      <c r="C415" s="23" t="s">
        <v>9</v>
      </c>
      <c r="D415" s="23" t="s">
        <v>41</v>
      </c>
      <c r="E415" s="23" t="s">
        <v>373</v>
      </c>
      <c r="F415" s="23"/>
      <c r="G415" s="25">
        <v>15748.51</v>
      </c>
      <c r="H415" s="25">
        <f>H416+H420</f>
        <v>15246.949999999999</v>
      </c>
      <c r="I415" s="25">
        <f t="shared" si="10"/>
        <v>96.815190770428444</v>
      </c>
    </row>
    <row r="416" spans="1:9" ht="22.5" x14ac:dyDescent="0.25">
      <c r="A416" s="27" t="s">
        <v>228</v>
      </c>
      <c r="B416" s="28" t="s">
        <v>13</v>
      </c>
      <c r="C416" s="27" t="s">
        <v>9</v>
      </c>
      <c r="D416" s="27" t="s">
        <v>41</v>
      </c>
      <c r="E416" s="27" t="s">
        <v>374</v>
      </c>
      <c r="F416" s="27"/>
      <c r="G416" s="29">
        <v>15727.71</v>
      </c>
      <c r="H416" s="29">
        <f>H417</f>
        <v>15226.15</v>
      </c>
      <c r="I416" s="25">
        <f t="shared" si="10"/>
        <v>96.810978839258865</v>
      </c>
    </row>
    <row r="417" spans="1:9" ht="101.25" x14ac:dyDescent="0.25">
      <c r="A417" s="23" t="s">
        <v>229</v>
      </c>
      <c r="B417" s="26" t="s">
        <v>1038</v>
      </c>
      <c r="C417" s="23" t="s">
        <v>9</v>
      </c>
      <c r="D417" s="23" t="s">
        <v>41</v>
      </c>
      <c r="E417" s="23" t="s">
        <v>1039</v>
      </c>
      <c r="F417" s="23"/>
      <c r="G417" s="25">
        <v>15727.71</v>
      </c>
      <c r="H417" s="25">
        <f>H418</f>
        <v>15226.15</v>
      </c>
      <c r="I417" s="25">
        <f t="shared" si="10"/>
        <v>96.810978839258865</v>
      </c>
    </row>
    <row r="418" spans="1:9" ht="33.75" x14ac:dyDescent="0.25">
      <c r="A418" s="23" t="s">
        <v>230</v>
      </c>
      <c r="B418" s="24" t="s">
        <v>14</v>
      </c>
      <c r="C418" s="23" t="s">
        <v>9</v>
      </c>
      <c r="D418" s="23" t="s">
        <v>41</v>
      </c>
      <c r="E418" s="23" t="s">
        <v>1039</v>
      </c>
      <c r="F418" s="23" t="s">
        <v>15</v>
      </c>
      <c r="G418" s="25">
        <v>15727.71</v>
      </c>
      <c r="H418" s="25">
        <f>H419</f>
        <v>15226.15</v>
      </c>
      <c r="I418" s="25">
        <f t="shared" si="10"/>
        <v>96.810978839258865</v>
      </c>
    </row>
    <row r="419" spans="1:9" x14ac:dyDescent="0.25">
      <c r="A419" s="27" t="s">
        <v>231</v>
      </c>
      <c r="B419" s="28" t="s">
        <v>16</v>
      </c>
      <c r="C419" s="27" t="s">
        <v>9</v>
      </c>
      <c r="D419" s="27" t="s">
        <v>41</v>
      </c>
      <c r="E419" s="27" t="s">
        <v>1039</v>
      </c>
      <c r="F419" s="27" t="s">
        <v>17</v>
      </c>
      <c r="G419" s="29">
        <v>15727.71</v>
      </c>
      <c r="H419" s="29">
        <v>15226.15</v>
      </c>
      <c r="I419" s="25">
        <f t="shared" si="10"/>
        <v>96.810978839258865</v>
      </c>
    </row>
    <row r="420" spans="1:9" ht="22.5" x14ac:dyDescent="0.25">
      <c r="A420" s="23" t="s">
        <v>232</v>
      </c>
      <c r="B420" s="24" t="s">
        <v>1040</v>
      </c>
      <c r="C420" s="23" t="s">
        <v>9</v>
      </c>
      <c r="D420" s="23" t="s">
        <v>41</v>
      </c>
      <c r="E420" s="23" t="s">
        <v>388</v>
      </c>
      <c r="F420" s="23"/>
      <c r="G420" s="25">
        <v>20.8</v>
      </c>
      <c r="H420" s="25">
        <f>H421</f>
        <v>20.8</v>
      </c>
      <c r="I420" s="25">
        <f t="shared" si="10"/>
        <v>100</v>
      </c>
    </row>
    <row r="421" spans="1:9" ht="67.5" x14ac:dyDescent="0.25">
      <c r="A421" s="23" t="s">
        <v>505</v>
      </c>
      <c r="B421" s="26" t="s">
        <v>1041</v>
      </c>
      <c r="C421" s="23" t="s">
        <v>9</v>
      </c>
      <c r="D421" s="23" t="s">
        <v>41</v>
      </c>
      <c r="E421" s="23" t="s">
        <v>566</v>
      </c>
      <c r="F421" s="23"/>
      <c r="G421" s="25">
        <v>20.8</v>
      </c>
      <c r="H421" s="25">
        <f>H422</f>
        <v>20.8</v>
      </c>
      <c r="I421" s="25">
        <f t="shared" si="10"/>
        <v>100</v>
      </c>
    </row>
    <row r="422" spans="1:9" ht="22.5" x14ac:dyDescent="0.25">
      <c r="A422" s="23" t="s">
        <v>233</v>
      </c>
      <c r="B422" s="24" t="s">
        <v>435</v>
      </c>
      <c r="C422" s="23" t="s">
        <v>9</v>
      </c>
      <c r="D422" s="23" t="s">
        <v>41</v>
      </c>
      <c r="E422" s="23" t="s">
        <v>566</v>
      </c>
      <c r="F422" s="23" t="s">
        <v>36</v>
      </c>
      <c r="G422" s="25">
        <v>20.8</v>
      </c>
      <c r="H422" s="25">
        <f>H423</f>
        <v>20.8</v>
      </c>
      <c r="I422" s="25">
        <f t="shared" si="10"/>
        <v>100</v>
      </c>
    </row>
    <row r="423" spans="1:9" ht="33.75" x14ac:dyDescent="0.25">
      <c r="A423" s="27" t="s">
        <v>234</v>
      </c>
      <c r="B423" s="28" t="s">
        <v>37</v>
      </c>
      <c r="C423" s="27" t="s">
        <v>9</v>
      </c>
      <c r="D423" s="27" t="s">
        <v>41</v>
      </c>
      <c r="E423" s="27" t="s">
        <v>566</v>
      </c>
      <c r="F423" s="27" t="s">
        <v>38</v>
      </c>
      <c r="G423" s="29">
        <v>20.8</v>
      </c>
      <c r="H423" s="29">
        <v>20.8</v>
      </c>
      <c r="I423" s="25">
        <f t="shared" si="10"/>
        <v>100</v>
      </c>
    </row>
    <row r="424" spans="1:9" ht="33.75" x14ac:dyDescent="0.25">
      <c r="A424" s="23" t="s">
        <v>235</v>
      </c>
      <c r="B424" s="26" t="s">
        <v>563</v>
      </c>
      <c r="C424" s="23" t="s">
        <v>9</v>
      </c>
      <c r="D424" s="23" t="s">
        <v>41</v>
      </c>
      <c r="E424" s="23" t="s">
        <v>343</v>
      </c>
      <c r="F424" s="23"/>
      <c r="G424" s="25">
        <v>10</v>
      </c>
      <c r="H424" s="25">
        <f>H425</f>
        <v>10</v>
      </c>
      <c r="I424" s="25">
        <f t="shared" si="10"/>
        <v>100</v>
      </c>
    </row>
    <row r="425" spans="1:9" ht="22.5" x14ac:dyDescent="0.25">
      <c r="A425" s="23" t="s">
        <v>236</v>
      </c>
      <c r="B425" s="24" t="s">
        <v>1042</v>
      </c>
      <c r="C425" s="23" t="s">
        <v>9</v>
      </c>
      <c r="D425" s="23" t="s">
        <v>41</v>
      </c>
      <c r="E425" s="23" t="s">
        <v>1043</v>
      </c>
      <c r="F425" s="23"/>
      <c r="G425" s="25">
        <v>10</v>
      </c>
      <c r="H425" s="25">
        <f>H426</f>
        <v>10</v>
      </c>
      <c r="I425" s="25">
        <f t="shared" si="10"/>
        <v>100</v>
      </c>
    </row>
    <row r="426" spans="1:9" ht="78.75" x14ac:dyDescent="0.25">
      <c r="A426" s="27" t="s">
        <v>237</v>
      </c>
      <c r="B426" s="28" t="s">
        <v>1044</v>
      </c>
      <c r="C426" s="27" t="s">
        <v>9</v>
      </c>
      <c r="D426" s="27" t="s">
        <v>41</v>
      </c>
      <c r="E426" s="27" t="s">
        <v>1045</v>
      </c>
      <c r="F426" s="27"/>
      <c r="G426" s="29">
        <v>10</v>
      </c>
      <c r="H426" s="29">
        <f>H427</f>
        <v>10</v>
      </c>
      <c r="I426" s="25">
        <f t="shared" si="10"/>
        <v>100</v>
      </c>
    </row>
    <row r="427" spans="1:9" ht="33.75" x14ac:dyDescent="0.25">
      <c r="A427" s="23" t="s">
        <v>238</v>
      </c>
      <c r="B427" s="26" t="s">
        <v>14</v>
      </c>
      <c r="C427" s="23" t="s">
        <v>9</v>
      </c>
      <c r="D427" s="23" t="s">
        <v>41</v>
      </c>
      <c r="E427" s="23" t="s">
        <v>1045</v>
      </c>
      <c r="F427" s="23" t="s">
        <v>15</v>
      </c>
      <c r="G427" s="25">
        <v>10</v>
      </c>
      <c r="H427" s="25">
        <f>H428</f>
        <v>10</v>
      </c>
      <c r="I427" s="25">
        <f t="shared" si="10"/>
        <v>100</v>
      </c>
    </row>
    <row r="428" spans="1:9" x14ac:dyDescent="0.25">
      <c r="A428" s="23" t="s">
        <v>239</v>
      </c>
      <c r="B428" s="24" t="s">
        <v>16</v>
      </c>
      <c r="C428" s="23" t="s">
        <v>9</v>
      </c>
      <c r="D428" s="23" t="s">
        <v>41</v>
      </c>
      <c r="E428" s="23" t="s">
        <v>1045</v>
      </c>
      <c r="F428" s="23" t="s">
        <v>17</v>
      </c>
      <c r="G428" s="25">
        <v>10</v>
      </c>
      <c r="H428" s="25">
        <v>10</v>
      </c>
      <c r="I428" s="25">
        <f t="shared" si="10"/>
        <v>100</v>
      </c>
    </row>
    <row r="429" spans="1:9" x14ac:dyDescent="0.25">
      <c r="A429" s="27" t="s">
        <v>240</v>
      </c>
      <c r="B429" s="28" t="s">
        <v>1047</v>
      </c>
      <c r="C429" s="27" t="s">
        <v>9</v>
      </c>
      <c r="D429" s="27" t="s">
        <v>1048</v>
      </c>
      <c r="E429" s="27"/>
      <c r="F429" s="27"/>
      <c r="G429" s="29">
        <v>9237.0499999999993</v>
      </c>
      <c r="H429" s="29">
        <f>H430</f>
        <v>9237.0499999999993</v>
      </c>
      <c r="I429" s="25">
        <f t="shared" si="10"/>
        <v>100</v>
      </c>
    </row>
    <row r="430" spans="1:9" ht="45" x14ac:dyDescent="0.25">
      <c r="A430" s="23" t="s">
        <v>241</v>
      </c>
      <c r="B430" s="26" t="s">
        <v>1037</v>
      </c>
      <c r="C430" s="23" t="s">
        <v>9</v>
      </c>
      <c r="D430" s="23" t="s">
        <v>1048</v>
      </c>
      <c r="E430" s="23" t="s">
        <v>373</v>
      </c>
      <c r="F430" s="23"/>
      <c r="G430" s="25">
        <v>9237.0499999999993</v>
      </c>
      <c r="H430" s="25">
        <f>H431+H437+H447</f>
        <v>9237.0499999999993</v>
      </c>
      <c r="I430" s="25">
        <f t="shared" si="10"/>
        <v>100</v>
      </c>
    </row>
    <row r="431" spans="1:9" ht="22.5" x14ac:dyDescent="0.25">
      <c r="A431" s="23" t="s">
        <v>242</v>
      </c>
      <c r="B431" s="24" t="s">
        <v>42</v>
      </c>
      <c r="C431" s="23" t="s">
        <v>9</v>
      </c>
      <c r="D431" s="23" t="s">
        <v>1048</v>
      </c>
      <c r="E431" s="23" t="s">
        <v>386</v>
      </c>
      <c r="F431" s="23"/>
      <c r="G431" s="25">
        <v>1142.26</v>
      </c>
      <c r="H431" s="25">
        <f>H432</f>
        <v>1142.26</v>
      </c>
      <c r="I431" s="25">
        <f t="shared" si="10"/>
        <v>100</v>
      </c>
    </row>
    <row r="432" spans="1:9" ht="67.5" x14ac:dyDescent="0.25">
      <c r="A432" s="27" t="s">
        <v>243</v>
      </c>
      <c r="B432" s="28" t="s">
        <v>1050</v>
      </c>
      <c r="C432" s="27" t="s">
        <v>9</v>
      </c>
      <c r="D432" s="27" t="s">
        <v>1048</v>
      </c>
      <c r="E432" s="27" t="s">
        <v>387</v>
      </c>
      <c r="F432" s="27"/>
      <c r="G432" s="29">
        <v>1142.26</v>
      </c>
      <c r="H432" s="29">
        <f>H433+H435</f>
        <v>1142.26</v>
      </c>
      <c r="I432" s="25">
        <f t="shared" si="10"/>
        <v>100</v>
      </c>
    </row>
    <row r="433" spans="1:9" ht="56.25" x14ac:dyDescent="0.25">
      <c r="A433" s="23" t="s">
        <v>1029</v>
      </c>
      <c r="B433" s="26" t="s">
        <v>21</v>
      </c>
      <c r="C433" s="23" t="s">
        <v>9</v>
      </c>
      <c r="D433" s="23" t="s">
        <v>1048</v>
      </c>
      <c r="E433" s="23" t="s">
        <v>387</v>
      </c>
      <c r="F433" s="23" t="s">
        <v>22</v>
      </c>
      <c r="G433" s="25">
        <v>2</v>
      </c>
      <c r="H433" s="25">
        <f>H434</f>
        <v>2</v>
      </c>
      <c r="I433" s="25">
        <f t="shared" si="10"/>
        <v>100</v>
      </c>
    </row>
    <row r="434" spans="1:9" ht="22.5" x14ac:dyDescent="0.25">
      <c r="A434" s="23" t="s">
        <v>1032</v>
      </c>
      <c r="B434" s="24" t="s">
        <v>23</v>
      </c>
      <c r="C434" s="23" t="s">
        <v>9</v>
      </c>
      <c r="D434" s="23" t="s">
        <v>1048</v>
      </c>
      <c r="E434" s="23" t="s">
        <v>387</v>
      </c>
      <c r="F434" s="23" t="s">
        <v>24</v>
      </c>
      <c r="G434" s="25">
        <v>2</v>
      </c>
      <c r="H434" s="25">
        <v>2</v>
      </c>
      <c r="I434" s="25">
        <f t="shared" si="10"/>
        <v>100</v>
      </c>
    </row>
    <row r="435" spans="1:9" ht="22.5" x14ac:dyDescent="0.25">
      <c r="A435" s="27" t="s">
        <v>1033</v>
      </c>
      <c r="B435" s="28" t="s">
        <v>435</v>
      </c>
      <c r="C435" s="27" t="s">
        <v>9</v>
      </c>
      <c r="D435" s="27" t="s">
        <v>1048</v>
      </c>
      <c r="E435" s="27" t="s">
        <v>387</v>
      </c>
      <c r="F435" s="27" t="s">
        <v>36</v>
      </c>
      <c r="G435" s="29">
        <v>1140.26</v>
      </c>
      <c r="H435" s="29">
        <f>H436</f>
        <v>1140.26</v>
      </c>
      <c r="I435" s="25">
        <f t="shared" si="10"/>
        <v>100</v>
      </c>
    </row>
    <row r="436" spans="1:9" ht="33.75" x14ac:dyDescent="0.25">
      <c r="A436" s="23" t="s">
        <v>244</v>
      </c>
      <c r="B436" s="24" t="s">
        <v>37</v>
      </c>
      <c r="C436" s="23" t="s">
        <v>9</v>
      </c>
      <c r="D436" s="23" t="s">
        <v>1048</v>
      </c>
      <c r="E436" s="23" t="s">
        <v>387</v>
      </c>
      <c r="F436" s="23" t="s">
        <v>38</v>
      </c>
      <c r="G436" s="25">
        <v>1140.26</v>
      </c>
      <c r="H436" s="25">
        <v>1140.26</v>
      </c>
      <c r="I436" s="25">
        <f t="shared" si="10"/>
        <v>100</v>
      </c>
    </row>
    <row r="437" spans="1:9" ht="22.5" x14ac:dyDescent="0.25">
      <c r="A437" s="23" t="s">
        <v>245</v>
      </c>
      <c r="B437" s="24" t="s">
        <v>13</v>
      </c>
      <c r="C437" s="23" t="s">
        <v>9</v>
      </c>
      <c r="D437" s="23" t="s">
        <v>1048</v>
      </c>
      <c r="E437" s="23" t="s">
        <v>374</v>
      </c>
      <c r="F437" s="23"/>
      <c r="G437" s="25">
        <v>7751.29</v>
      </c>
      <c r="H437" s="25">
        <f>H438+H441+H444</f>
        <v>7751.29</v>
      </c>
      <c r="I437" s="25">
        <f t="shared" si="10"/>
        <v>100</v>
      </c>
    </row>
    <row r="438" spans="1:9" ht="101.25" x14ac:dyDescent="0.25">
      <c r="A438" s="23" t="s">
        <v>246</v>
      </c>
      <c r="B438" s="24" t="s">
        <v>1053</v>
      </c>
      <c r="C438" s="23" t="s">
        <v>9</v>
      </c>
      <c r="D438" s="23" t="s">
        <v>1048</v>
      </c>
      <c r="E438" s="23" t="s">
        <v>1054</v>
      </c>
      <c r="F438" s="23"/>
      <c r="G438" s="25">
        <v>556.9</v>
      </c>
      <c r="H438" s="25">
        <f>H439</f>
        <v>556.9</v>
      </c>
      <c r="I438" s="25">
        <f t="shared" si="10"/>
        <v>100</v>
      </c>
    </row>
    <row r="439" spans="1:9" ht="33.75" x14ac:dyDescent="0.25">
      <c r="A439" s="23" t="s">
        <v>631</v>
      </c>
      <c r="B439" s="26" t="s">
        <v>14</v>
      </c>
      <c r="C439" s="23" t="s">
        <v>9</v>
      </c>
      <c r="D439" s="23" t="s">
        <v>1048</v>
      </c>
      <c r="E439" s="23" t="s">
        <v>1054</v>
      </c>
      <c r="F439" s="23" t="s">
        <v>15</v>
      </c>
      <c r="G439" s="25">
        <v>556.9</v>
      </c>
      <c r="H439" s="25">
        <f>H440</f>
        <v>556.9</v>
      </c>
      <c r="I439" s="25">
        <f t="shared" si="10"/>
        <v>100</v>
      </c>
    </row>
    <row r="440" spans="1:9" x14ac:dyDescent="0.25">
      <c r="A440" s="23" t="s">
        <v>632</v>
      </c>
      <c r="B440" s="24" t="s">
        <v>16</v>
      </c>
      <c r="C440" s="23" t="s">
        <v>9</v>
      </c>
      <c r="D440" s="23" t="s">
        <v>1048</v>
      </c>
      <c r="E440" s="23" t="s">
        <v>1054</v>
      </c>
      <c r="F440" s="23" t="s">
        <v>17</v>
      </c>
      <c r="G440" s="25">
        <v>556.9</v>
      </c>
      <c r="H440" s="25">
        <v>556.9</v>
      </c>
      <c r="I440" s="25">
        <f t="shared" si="10"/>
        <v>100</v>
      </c>
    </row>
    <row r="441" spans="1:9" ht="135" x14ac:dyDescent="0.25">
      <c r="A441" s="27" t="s">
        <v>746</v>
      </c>
      <c r="B441" s="28" t="s">
        <v>1055</v>
      </c>
      <c r="C441" s="27" t="s">
        <v>9</v>
      </c>
      <c r="D441" s="27" t="s">
        <v>1048</v>
      </c>
      <c r="E441" s="27" t="s">
        <v>1056</v>
      </c>
      <c r="F441" s="27"/>
      <c r="G441" s="29">
        <v>3153.89</v>
      </c>
      <c r="H441" s="29">
        <f>H442</f>
        <v>3153.89</v>
      </c>
      <c r="I441" s="25">
        <f t="shared" si="10"/>
        <v>100</v>
      </c>
    </row>
    <row r="442" spans="1:9" ht="33.75" x14ac:dyDescent="0.25">
      <c r="A442" s="23" t="s">
        <v>747</v>
      </c>
      <c r="B442" s="24" t="s">
        <v>14</v>
      </c>
      <c r="C442" s="23" t="s">
        <v>9</v>
      </c>
      <c r="D442" s="23" t="s">
        <v>1048</v>
      </c>
      <c r="E442" s="23" t="s">
        <v>1056</v>
      </c>
      <c r="F442" s="23" t="s">
        <v>15</v>
      </c>
      <c r="G442" s="25">
        <v>3153.89</v>
      </c>
      <c r="H442" s="25">
        <f>H443</f>
        <v>3153.89</v>
      </c>
      <c r="I442" s="25">
        <f t="shared" si="10"/>
        <v>100</v>
      </c>
    </row>
    <row r="443" spans="1:9" x14ac:dyDescent="0.25">
      <c r="A443" s="27" t="s">
        <v>748</v>
      </c>
      <c r="B443" s="28" t="s">
        <v>16</v>
      </c>
      <c r="C443" s="27" t="s">
        <v>9</v>
      </c>
      <c r="D443" s="27" t="s">
        <v>1048</v>
      </c>
      <c r="E443" s="27" t="s">
        <v>1056</v>
      </c>
      <c r="F443" s="27" t="s">
        <v>17</v>
      </c>
      <c r="G443" s="29">
        <v>3153.89</v>
      </c>
      <c r="H443" s="29">
        <v>3153.89</v>
      </c>
      <c r="I443" s="25">
        <f t="shared" si="10"/>
        <v>100</v>
      </c>
    </row>
    <row r="444" spans="1:9" ht="101.25" x14ac:dyDescent="0.25">
      <c r="A444" s="23" t="s">
        <v>633</v>
      </c>
      <c r="B444" s="24" t="s">
        <v>1057</v>
      </c>
      <c r="C444" s="23" t="s">
        <v>9</v>
      </c>
      <c r="D444" s="23" t="s">
        <v>1048</v>
      </c>
      <c r="E444" s="23" t="s">
        <v>1058</v>
      </c>
      <c r="F444" s="23"/>
      <c r="G444" s="25">
        <v>4040.5</v>
      </c>
      <c r="H444" s="25">
        <f>H445</f>
        <v>4040.5</v>
      </c>
      <c r="I444" s="25">
        <f t="shared" si="10"/>
        <v>100</v>
      </c>
    </row>
    <row r="445" spans="1:9" ht="33.75" x14ac:dyDescent="0.25">
      <c r="A445" s="27" t="s">
        <v>634</v>
      </c>
      <c r="B445" s="28" t="s">
        <v>14</v>
      </c>
      <c r="C445" s="27" t="s">
        <v>9</v>
      </c>
      <c r="D445" s="27" t="s">
        <v>1048</v>
      </c>
      <c r="E445" s="27" t="s">
        <v>1058</v>
      </c>
      <c r="F445" s="27" t="s">
        <v>15</v>
      </c>
      <c r="G445" s="29">
        <v>4040.5</v>
      </c>
      <c r="H445" s="29">
        <f>H446</f>
        <v>4040.5</v>
      </c>
      <c r="I445" s="25">
        <f t="shared" si="10"/>
        <v>100</v>
      </c>
    </row>
    <row r="446" spans="1:9" x14ac:dyDescent="0.25">
      <c r="A446" s="23" t="s">
        <v>635</v>
      </c>
      <c r="B446" s="26" t="s">
        <v>16</v>
      </c>
      <c r="C446" s="23" t="s">
        <v>9</v>
      </c>
      <c r="D446" s="23" t="s">
        <v>1048</v>
      </c>
      <c r="E446" s="23" t="s">
        <v>1058</v>
      </c>
      <c r="F446" s="23" t="s">
        <v>17</v>
      </c>
      <c r="G446" s="25">
        <v>4040.5</v>
      </c>
      <c r="H446" s="25">
        <v>4040.5</v>
      </c>
      <c r="I446" s="25">
        <f t="shared" si="10"/>
        <v>100</v>
      </c>
    </row>
    <row r="447" spans="1:9" ht="22.5" x14ac:dyDescent="0.25">
      <c r="A447" s="23" t="s">
        <v>636</v>
      </c>
      <c r="B447" s="24" t="s">
        <v>1040</v>
      </c>
      <c r="C447" s="23" t="s">
        <v>9</v>
      </c>
      <c r="D447" s="23" t="s">
        <v>1048</v>
      </c>
      <c r="E447" s="23" t="s">
        <v>388</v>
      </c>
      <c r="F447" s="23"/>
      <c r="G447" s="25">
        <v>343.5</v>
      </c>
      <c r="H447" s="25">
        <f>H448</f>
        <v>343.5</v>
      </c>
      <c r="I447" s="25">
        <f t="shared" si="10"/>
        <v>100</v>
      </c>
    </row>
    <row r="448" spans="1:9" ht="146.25" x14ac:dyDescent="0.25">
      <c r="A448" s="27" t="s">
        <v>637</v>
      </c>
      <c r="B448" s="28" t="s">
        <v>1059</v>
      </c>
      <c r="C448" s="27" t="s">
        <v>9</v>
      </c>
      <c r="D448" s="27" t="s">
        <v>1048</v>
      </c>
      <c r="E448" s="27" t="s">
        <v>1060</v>
      </c>
      <c r="F448" s="27"/>
      <c r="G448" s="29">
        <v>343.5</v>
      </c>
      <c r="H448" s="29">
        <f>H449</f>
        <v>343.5</v>
      </c>
      <c r="I448" s="25">
        <f t="shared" si="10"/>
        <v>100</v>
      </c>
    </row>
    <row r="449" spans="1:9" ht="33.75" x14ac:dyDescent="0.25">
      <c r="A449" s="23" t="s">
        <v>638</v>
      </c>
      <c r="B449" s="26" t="s">
        <v>14</v>
      </c>
      <c r="C449" s="23" t="s">
        <v>9</v>
      </c>
      <c r="D449" s="23" t="s">
        <v>1048</v>
      </c>
      <c r="E449" s="23" t="s">
        <v>1060</v>
      </c>
      <c r="F449" s="23" t="s">
        <v>15</v>
      </c>
      <c r="G449" s="25">
        <v>343.5</v>
      </c>
      <c r="H449" s="25">
        <f>H450</f>
        <v>343.5</v>
      </c>
      <c r="I449" s="25">
        <f t="shared" si="10"/>
        <v>100</v>
      </c>
    </row>
    <row r="450" spans="1:9" x14ac:dyDescent="0.25">
      <c r="A450" s="23" t="s">
        <v>639</v>
      </c>
      <c r="B450" s="24" t="s">
        <v>16</v>
      </c>
      <c r="C450" s="23" t="s">
        <v>9</v>
      </c>
      <c r="D450" s="23" t="s">
        <v>1048</v>
      </c>
      <c r="E450" s="23" t="s">
        <v>1060</v>
      </c>
      <c r="F450" s="23" t="s">
        <v>17</v>
      </c>
      <c r="G450" s="25">
        <v>343.5</v>
      </c>
      <c r="H450" s="25">
        <v>343.5</v>
      </c>
      <c r="I450" s="25">
        <f t="shared" si="10"/>
        <v>100</v>
      </c>
    </row>
    <row r="451" spans="1:9" ht="21" x14ac:dyDescent="0.25">
      <c r="A451" s="47" t="s">
        <v>640</v>
      </c>
      <c r="B451" s="48" t="s">
        <v>1061</v>
      </c>
      <c r="C451" s="47" t="s">
        <v>44</v>
      </c>
      <c r="D451" s="47"/>
      <c r="E451" s="47"/>
      <c r="F451" s="47"/>
      <c r="G451" s="49">
        <v>397019.65</v>
      </c>
      <c r="H451" s="49">
        <f>H452+H459+H585</f>
        <v>396290.20000000007</v>
      </c>
      <c r="I451" s="50">
        <f t="shared" si="10"/>
        <v>99.816268539856921</v>
      </c>
    </row>
    <row r="452" spans="1:9" x14ac:dyDescent="0.25">
      <c r="A452" s="10" t="s">
        <v>641</v>
      </c>
      <c r="B452" s="11" t="s">
        <v>864</v>
      </c>
      <c r="C452" s="10" t="s">
        <v>44</v>
      </c>
      <c r="D452" s="10" t="s">
        <v>52</v>
      </c>
      <c r="E452" s="10"/>
      <c r="F452" s="10"/>
      <c r="G452" s="12">
        <v>31.3</v>
      </c>
      <c r="H452" s="12">
        <f t="shared" ref="H452:H457" si="11">H453</f>
        <v>31.3</v>
      </c>
      <c r="I452" s="25">
        <f t="shared" si="10"/>
        <v>100</v>
      </c>
    </row>
    <row r="453" spans="1:9" x14ac:dyDescent="0.25">
      <c r="A453" s="27" t="s">
        <v>642</v>
      </c>
      <c r="B453" s="28" t="s">
        <v>57</v>
      </c>
      <c r="C453" s="27" t="s">
        <v>44</v>
      </c>
      <c r="D453" s="27" t="s">
        <v>58</v>
      </c>
      <c r="E453" s="27"/>
      <c r="F453" s="27"/>
      <c r="G453" s="29">
        <v>31.3</v>
      </c>
      <c r="H453" s="29">
        <f t="shared" si="11"/>
        <v>31.3</v>
      </c>
      <c r="I453" s="25">
        <f t="shared" si="10"/>
        <v>100</v>
      </c>
    </row>
    <row r="454" spans="1:9" ht="33.75" x14ac:dyDescent="0.25">
      <c r="A454" s="23" t="s">
        <v>643</v>
      </c>
      <c r="B454" s="24" t="s">
        <v>567</v>
      </c>
      <c r="C454" s="23" t="s">
        <v>44</v>
      </c>
      <c r="D454" s="23" t="s">
        <v>58</v>
      </c>
      <c r="E454" s="23" t="s">
        <v>389</v>
      </c>
      <c r="F454" s="23"/>
      <c r="G454" s="25">
        <v>31.3</v>
      </c>
      <c r="H454" s="25">
        <f t="shared" si="11"/>
        <v>31.3</v>
      </c>
      <c r="I454" s="25">
        <f t="shared" si="10"/>
        <v>100</v>
      </c>
    </row>
    <row r="455" spans="1:9" ht="33.75" x14ac:dyDescent="0.25">
      <c r="A455" s="27" t="s">
        <v>644</v>
      </c>
      <c r="B455" s="28" t="s">
        <v>572</v>
      </c>
      <c r="C455" s="27" t="s">
        <v>44</v>
      </c>
      <c r="D455" s="27" t="s">
        <v>58</v>
      </c>
      <c r="E455" s="27" t="s">
        <v>394</v>
      </c>
      <c r="F455" s="27"/>
      <c r="G455" s="29">
        <v>31.3</v>
      </c>
      <c r="H455" s="29">
        <f t="shared" si="11"/>
        <v>31.3</v>
      </c>
      <c r="I455" s="25">
        <f t="shared" si="10"/>
        <v>100</v>
      </c>
    </row>
    <row r="456" spans="1:9" ht="157.5" x14ac:dyDescent="0.25">
      <c r="A456" s="23" t="s">
        <v>645</v>
      </c>
      <c r="B456" s="24" t="s">
        <v>1062</v>
      </c>
      <c r="C456" s="23" t="s">
        <v>44</v>
      </c>
      <c r="D456" s="23" t="s">
        <v>58</v>
      </c>
      <c r="E456" s="23" t="s">
        <v>844</v>
      </c>
      <c r="F456" s="23"/>
      <c r="G456" s="25">
        <v>31.3</v>
      </c>
      <c r="H456" s="25">
        <f t="shared" si="11"/>
        <v>31.3</v>
      </c>
      <c r="I456" s="25">
        <f t="shared" si="10"/>
        <v>100</v>
      </c>
    </row>
    <row r="457" spans="1:9" ht="56.25" x14ac:dyDescent="0.25">
      <c r="A457" s="23" t="s">
        <v>646</v>
      </c>
      <c r="B457" s="24" t="s">
        <v>21</v>
      </c>
      <c r="C457" s="23" t="s">
        <v>44</v>
      </c>
      <c r="D457" s="23" t="s">
        <v>58</v>
      </c>
      <c r="E457" s="23" t="s">
        <v>844</v>
      </c>
      <c r="F457" s="23" t="s">
        <v>22</v>
      </c>
      <c r="G457" s="25">
        <v>31.3</v>
      </c>
      <c r="H457" s="25">
        <f t="shared" si="11"/>
        <v>31.3</v>
      </c>
      <c r="I457" s="25">
        <f t="shared" si="10"/>
        <v>100</v>
      </c>
    </row>
    <row r="458" spans="1:9" ht="22.5" x14ac:dyDescent="0.25">
      <c r="A458" s="23" t="s">
        <v>647</v>
      </c>
      <c r="B458" s="24" t="s">
        <v>23</v>
      </c>
      <c r="C458" s="23" t="s">
        <v>44</v>
      </c>
      <c r="D458" s="23" t="s">
        <v>58</v>
      </c>
      <c r="E458" s="23" t="s">
        <v>844</v>
      </c>
      <c r="F458" s="23" t="s">
        <v>24</v>
      </c>
      <c r="G458" s="25">
        <v>31.3</v>
      </c>
      <c r="H458" s="25">
        <v>31.3</v>
      </c>
      <c r="I458" s="25">
        <f t="shared" si="10"/>
        <v>100</v>
      </c>
    </row>
    <row r="459" spans="1:9" x14ac:dyDescent="0.25">
      <c r="A459" s="10" t="s">
        <v>648</v>
      </c>
      <c r="B459" s="11" t="s">
        <v>994</v>
      </c>
      <c r="C459" s="10" t="s">
        <v>44</v>
      </c>
      <c r="D459" s="10" t="s">
        <v>10</v>
      </c>
      <c r="E459" s="10"/>
      <c r="F459" s="10"/>
      <c r="G459" s="12">
        <v>371565.62</v>
      </c>
      <c r="H459" s="12">
        <f>H460+H481+H519+H531+H541</f>
        <v>371077.77000000008</v>
      </c>
      <c r="I459" s="25">
        <f t="shared" si="10"/>
        <v>99.868704214345797</v>
      </c>
    </row>
    <row r="460" spans="1:9" x14ac:dyDescent="0.25">
      <c r="A460" s="23" t="s">
        <v>649</v>
      </c>
      <c r="B460" s="26" t="s">
        <v>43</v>
      </c>
      <c r="C460" s="23" t="s">
        <v>44</v>
      </c>
      <c r="D460" s="23" t="s">
        <v>45</v>
      </c>
      <c r="E460" s="23"/>
      <c r="F460" s="23"/>
      <c r="G460" s="25">
        <v>71638.759999999995</v>
      </c>
      <c r="H460" s="25">
        <f>H461</f>
        <v>71630.680000000008</v>
      </c>
      <c r="I460" s="25">
        <f t="shared" ref="I460:I523" si="12">H460*100/G460</f>
        <v>99.988721189479008</v>
      </c>
    </row>
    <row r="461" spans="1:9" ht="33.75" x14ac:dyDescent="0.25">
      <c r="A461" s="23" t="s">
        <v>650</v>
      </c>
      <c r="B461" s="24" t="s">
        <v>567</v>
      </c>
      <c r="C461" s="23" t="s">
        <v>44</v>
      </c>
      <c r="D461" s="23" t="s">
        <v>45</v>
      </c>
      <c r="E461" s="23" t="s">
        <v>389</v>
      </c>
      <c r="F461" s="23"/>
      <c r="G461" s="25">
        <v>71638.759999999995</v>
      </c>
      <c r="H461" s="25">
        <f>H462</f>
        <v>71630.680000000008</v>
      </c>
      <c r="I461" s="25">
        <f t="shared" si="12"/>
        <v>99.988721189479008</v>
      </c>
    </row>
    <row r="462" spans="1:9" ht="22.5" x14ac:dyDescent="0.25">
      <c r="A462" s="27" t="s">
        <v>651</v>
      </c>
      <c r="B462" s="28" t="s">
        <v>46</v>
      </c>
      <c r="C462" s="27" t="s">
        <v>44</v>
      </c>
      <c r="D462" s="27" t="s">
        <v>45</v>
      </c>
      <c r="E462" s="27" t="s">
        <v>390</v>
      </c>
      <c r="F462" s="27"/>
      <c r="G462" s="29">
        <v>71638.759999999995</v>
      </c>
      <c r="H462" s="29">
        <f>H463+H466+H469+H472+H475+H478</f>
        <v>71630.680000000008</v>
      </c>
      <c r="I462" s="25">
        <f t="shared" si="12"/>
        <v>99.988721189479008</v>
      </c>
    </row>
    <row r="463" spans="1:9" ht="78.75" x14ac:dyDescent="0.25">
      <c r="A463" s="23" t="s">
        <v>652</v>
      </c>
      <c r="B463" s="24" t="s">
        <v>568</v>
      </c>
      <c r="C463" s="23" t="s">
        <v>44</v>
      </c>
      <c r="D463" s="23" t="s">
        <v>45</v>
      </c>
      <c r="E463" s="23" t="s">
        <v>391</v>
      </c>
      <c r="F463" s="23"/>
      <c r="G463" s="25">
        <v>30824.38</v>
      </c>
      <c r="H463" s="25">
        <f>H464</f>
        <v>30824.38</v>
      </c>
      <c r="I463" s="25">
        <f t="shared" si="12"/>
        <v>100</v>
      </c>
    </row>
    <row r="464" spans="1:9" ht="33.75" x14ac:dyDescent="0.25">
      <c r="A464" s="23" t="s">
        <v>653</v>
      </c>
      <c r="B464" s="24" t="s">
        <v>14</v>
      </c>
      <c r="C464" s="23" t="s">
        <v>44</v>
      </c>
      <c r="D464" s="23" t="s">
        <v>45</v>
      </c>
      <c r="E464" s="23" t="s">
        <v>391</v>
      </c>
      <c r="F464" s="23" t="s">
        <v>15</v>
      </c>
      <c r="G464" s="25">
        <v>30824.38</v>
      </c>
      <c r="H464" s="25">
        <f>H465</f>
        <v>30824.38</v>
      </c>
      <c r="I464" s="25">
        <f t="shared" si="12"/>
        <v>100</v>
      </c>
    </row>
    <row r="465" spans="1:9" x14ac:dyDescent="0.25">
      <c r="A465" s="23" t="s">
        <v>654</v>
      </c>
      <c r="B465" s="24" t="s">
        <v>16</v>
      </c>
      <c r="C465" s="23" t="s">
        <v>44</v>
      </c>
      <c r="D465" s="23" t="s">
        <v>45</v>
      </c>
      <c r="E465" s="23" t="s">
        <v>391</v>
      </c>
      <c r="F465" s="23" t="s">
        <v>17</v>
      </c>
      <c r="G465" s="25">
        <v>30824.38</v>
      </c>
      <c r="H465" s="25">
        <v>30824.38</v>
      </c>
      <c r="I465" s="25">
        <f t="shared" si="12"/>
        <v>100</v>
      </c>
    </row>
    <row r="466" spans="1:9" ht="123.75" x14ac:dyDescent="0.25">
      <c r="A466" s="27" t="s">
        <v>655</v>
      </c>
      <c r="B466" s="28" t="s">
        <v>1065</v>
      </c>
      <c r="C466" s="27" t="s">
        <v>44</v>
      </c>
      <c r="D466" s="27" t="s">
        <v>45</v>
      </c>
      <c r="E466" s="27" t="s">
        <v>1066</v>
      </c>
      <c r="F466" s="27"/>
      <c r="G466" s="29">
        <v>8.08</v>
      </c>
      <c r="H466" s="29">
        <f>H467</f>
        <v>0</v>
      </c>
      <c r="I466" s="25">
        <f t="shared" si="12"/>
        <v>0</v>
      </c>
    </row>
    <row r="467" spans="1:9" ht="33.75" x14ac:dyDescent="0.25">
      <c r="A467" s="23" t="s">
        <v>656</v>
      </c>
      <c r="B467" s="24" t="s">
        <v>14</v>
      </c>
      <c r="C467" s="23" t="s">
        <v>44</v>
      </c>
      <c r="D467" s="23" t="s">
        <v>45</v>
      </c>
      <c r="E467" s="23" t="s">
        <v>1066</v>
      </c>
      <c r="F467" s="23" t="s">
        <v>15</v>
      </c>
      <c r="G467" s="25">
        <v>8.08</v>
      </c>
      <c r="H467" s="25">
        <f>H468</f>
        <v>0</v>
      </c>
      <c r="I467" s="25">
        <f t="shared" si="12"/>
        <v>0</v>
      </c>
    </row>
    <row r="468" spans="1:9" x14ac:dyDescent="0.25">
      <c r="A468" s="27" t="s">
        <v>657</v>
      </c>
      <c r="B468" s="28" t="s">
        <v>16</v>
      </c>
      <c r="C468" s="27" t="s">
        <v>44</v>
      </c>
      <c r="D468" s="27" t="s">
        <v>45</v>
      </c>
      <c r="E468" s="27" t="s">
        <v>1066</v>
      </c>
      <c r="F468" s="27" t="s">
        <v>17</v>
      </c>
      <c r="G468" s="29">
        <v>8.08</v>
      </c>
      <c r="H468" s="29">
        <v>0</v>
      </c>
      <c r="I468" s="25">
        <f t="shared" si="12"/>
        <v>0</v>
      </c>
    </row>
    <row r="469" spans="1:9" ht="247.5" x14ac:dyDescent="0.25">
      <c r="A469" s="23" t="s">
        <v>658</v>
      </c>
      <c r="B469" s="24" t="s">
        <v>569</v>
      </c>
      <c r="C469" s="23" t="s">
        <v>44</v>
      </c>
      <c r="D469" s="23" t="s">
        <v>45</v>
      </c>
      <c r="E469" s="23" t="s">
        <v>393</v>
      </c>
      <c r="F469" s="23"/>
      <c r="G469" s="25">
        <v>18594.060000000001</v>
      </c>
      <c r="H469" s="25">
        <f>H470</f>
        <v>18594.060000000001</v>
      </c>
      <c r="I469" s="25">
        <f t="shared" si="12"/>
        <v>100</v>
      </c>
    </row>
    <row r="470" spans="1:9" ht="33.75" x14ac:dyDescent="0.25">
      <c r="A470" s="23" t="s">
        <v>659</v>
      </c>
      <c r="B470" s="24" t="s">
        <v>14</v>
      </c>
      <c r="C470" s="23" t="s">
        <v>44</v>
      </c>
      <c r="D470" s="23" t="s">
        <v>45</v>
      </c>
      <c r="E470" s="23" t="s">
        <v>393</v>
      </c>
      <c r="F470" s="23" t="s">
        <v>15</v>
      </c>
      <c r="G470" s="25">
        <v>18594.060000000001</v>
      </c>
      <c r="H470" s="25">
        <f>H471</f>
        <v>18594.060000000001</v>
      </c>
      <c r="I470" s="25">
        <f t="shared" si="12"/>
        <v>100</v>
      </c>
    </row>
    <row r="471" spans="1:9" x14ac:dyDescent="0.25">
      <c r="A471" s="23" t="s">
        <v>660</v>
      </c>
      <c r="B471" s="26" t="s">
        <v>16</v>
      </c>
      <c r="C471" s="23" t="s">
        <v>44</v>
      </c>
      <c r="D471" s="23" t="s">
        <v>45</v>
      </c>
      <c r="E471" s="23" t="s">
        <v>393</v>
      </c>
      <c r="F471" s="23" t="s">
        <v>17</v>
      </c>
      <c r="G471" s="25">
        <v>18594.060000000001</v>
      </c>
      <c r="H471" s="25">
        <v>18594.060000000001</v>
      </c>
      <c r="I471" s="25">
        <f t="shared" si="12"/>
        <v>100</v>
      </c>
    </row>
    <row r="472" spans="1:9" ht="191.25" x14ac:dyDescent="0.25">
      <c r="A472" s="23" t="s">
        <v>661</v>
      </c>
      <c r="B472" s="24" t="s">
        <v>1067</v>
      </c>
      <c r="C472" s="23" t="s">
        <v>44</v>
      </c>
      <c r="D472" s="23" t="s">
        <v>45</v>
      </c>
      <c r="E472" s="23" t="s">
        <v>392</v>
      </c>
      <c r="F472" s="23"/>
      <c r="G472" s="25">
        <v>14540.19</v>
      </c>
      <c r="H472" s="25">
        <f>H473</f>
        <v>14540.19</v>
      </c>
      <c r="I472" s="25">
        <f t="shared" si="12"/>
        <v>100</v>
      </c>
    </row>
    <row r="473" spans="1:9" ht="33.75" x14ac:dyDescent="0.25">
      <c r="A473" s="27" t="s">
        <v>662</v>
      </c>
      <c r="B473" s="28" t="s">
        <v>14</v>
      </c>
      <c r="C473" s="27" t="s">
        <v>44</v>
      </c>
      <c r="D473" s="27" t="s">
        <v>45</v>
      </c>
      <c r="E473" s="27" t="s">
        <v>392</v>
      </c>
      <c r="F473" s="27" t="s">
        <v>15</v>
      </c>
      <c r="G473" s="29">
        <v>14540.19</v>
      </c>
      <c r="H473" s="29">
        <f>H474</f>
        <v>14540.19</v>
      </c>
      <c r="I473" s="25">
        <f t="shared" si="12"/>
        <v>100</v>
      </c>
    </row>
    <row r="474" spans="1:9" x14ac:dyDescent="0.25">
      <c r="A474" s="23" t="s">
        <v>1046</v>
      </c>
      <c r="B474" s="24" t="s">
        <v>16</v>
      </c>
      <c r="C474" s="23" t="s">
        <v>44</v>
      </c>
      <c r="D474" s="23" t="s">
        <v>45</v>
      </c>
      <c r="E474" s="23" t="s">
        <v>392</v>
      </c>
      <c r="F474" s="23" t="s">
        <v>17</v>
      </c>
      <c r="G474" s="25">
        <v>14540.19</v>
      </c>
      <c r="H474" s="25">
        <v>14540.19</v>
      </c>
      <c r="I474" s="25">
        <f t="shared" si="12"/>
        <v>100</v>
      </c>
    </row>
    <row r="475" spans="1:9" ht="90" x14ac:dyDescent="0.25">
      <c r="A475" s="23" t="s">
        <v>1049</v>
      </c>
      <c r="B475" s="24" t="s">
        <v>1068</v>
      </c>
      <c r="C475" s="23" t="s">
        <v>44</v>
      </c>
      <c r="D475" s="23" t="s">
        <v>45</v>
      </c>
      <c r="E475" s="23" t="s">
        <v>1069</v>
      </c>
      <c r="F475" s="23"/>
      <c r="G475" s="25">
        <v>280</v>
      </c>
      <c r="H475" s="25">
        <f>H476</f>
        <v>280</v>
      </c>
      <c r="I475" s="25">
        <f t="shared" si="12"/>
        <v>100</v>
      </c>
    </row>
    <row r="476" spans="1:9" ht="33.75" x14ac:dyDescent="0.25">
      <c r="A476" s="23" t="s">
        <v>663</v>
      </c>
      <c r="B476" s="24" t="s">
        <v>14</v>
      </c>
      <c r="C476" s="23" t="s">
        <v>44</v>
      </c>
      <c r="D476" s="23" t="s">
        <v>45</v>
      </c>
      <c r="E476" s="23" t="s">
        <v>1069</v>
      </c>
      <c r="F476" s="23" t="s">
        <v>15</v>
      </c>
      <c r="G476" s="25">
        <v>280</v>
      </c>
      <c r="H476" s="25">
        <f>H477</f>
        <v>280</v>
      </c>
      <c r="I476" s="25">
        <f t="shared" si="12"/>
        <v>100</v>
      </c>
    </row>
    <row r="477" spans="1:9" x14ac:dyDescent="0.25">
      <c r="A477" s="23" t="s">
        <v>664</v>
      </c>
      <c r="B477" s="24" t="s">
        <v>16</v>
      </c>
      <c r="C477" s="23" t="s">
        <v>44</v>
      </c>
      <c r="D477" s="23" t="s">
        <v>45</v>
      </c>
      <c r="E477" s="23" t="s">
        <v>1069</v>
      </c>
      <c r="F477" s="23" t="s">
        <v>17</v>
      </c>
      <c r="G477" s="25">
        <v>280</v>
      </c>
      <c r="H477" s="25">
        <v>280</v>
      </c>
      <c r="I477" s="25">
        <f t="shared" si="12"/>
        <v>100</v>
      </c>
    </row>
    <row r="478" spans="1:9" ht="112.5" x14ac:dyDescent="0.25">
      <c r="A478" s="23" t="s">
        <v>665</v>
      </c>
      <c r="B478" s="24" t="s">
        <v>770</v>
      </c>
      <c r="C478" s="23" t="s">
        <v>44</v>
      </c>
      <c r="D478" s="23" t="s">
        <v>45</v>
      </c>
      <c r="E478" s="23" t="s">
        <v>771</v>
      </c>
      <c r="F478" s="23"/>
      <c r="G478" s="25">
        <v>7392.05</v>
      </c>
      <c r="H478" s="25">
        <f>H479</f>
        <v>7392.05</v>
      </c>
      <c r="I478" s="25">
        <f t="shared" si="12"/>
        <v>100</v>
      </c>
    </row>
    <row r="479" spans="1:9" ht="33.75" x14ac:dyDescent="0.25">
      <c r="A479" s="27" t="s">
        <v>666</v>
      </c>
      <c r="B479" s="28" t="s">
        <v>14</v>
      </c>
      <c r="C479" s="27" t="s">
        <v>44</v>
      </c>
      <c r="D479" s="27" t="s">
        <v>45</v>
      </c>
      <c r="E479" s="27" t="s">
        <v>771</v>
      </c>
      <c r="F479" s="27" t="s">
        <v>15</v>
      </c>
      <c r="G479" s="29">
        <v>7392.05</v>
      </c>
      <c r="H479" s="29">
        <f>H480</f>
        <v>7392.05</v>
      </c>
      <c r="I479" s="25">
        <f t="shared" si="12"/>
        <v>100</v>
      </c>
    </row>
    <row r="480" spans="1:9" x14ac:dyDescent="0.25">
      <c r="A480" s="23" t="s">
        <v>667</v>
      </c>
      <c r="B480" s="24" t="s">
        <v>16</v>
      </c>
      <c r="C480" s="23" t="s">
        <v>44</v>
      </c>
      <c r="D480" s="23" t="s">
        <v>45</v>
      </c>
      <c r="E480" s="23" t="s">
        <v>771</v>
      </c>
      <c r="F480" s="23" t="s">
        <v>17</v>
      </c>
      <c r="G480" s="25">
        <v>7392.05</v>
      </c>
      <c r="H480" s="25">
        <v>7392.05</v>
      </c>
      <c r="I480" s="25">
        <f t="shared" si="12"/>
        <v>100</v>
      </c>
    </row>
    <row r="481" spans="1:9" x14ac:dyDescent="0.25">
      <c r="A481" s="27" t="s">
        <v>1051</v>
      </c>
      <c r="B481" s="28" t="s">
        <v>11</v>
      </c>
      <c r="C481" s="27" t="s">
        <v>44</v>
      </c>
      <c r="D481" s="27" t="s">
        <v>12</v>
      </c>
      <c r="E481" s="27"/>
      <c r="F481" s="27"/>
      <c r="G481" s="29">
        <v>253612.55</v>
      </c>
      <c r="H481" s="29">
        <f>H482+H514</f>
        <v>253496.01000000004</v>
      </c>
      <c r="I481" s="25">
        <f t="shared" si="12"/>
        <v>99.954048015368343</v>
      </c>
    </row>
    <row r="482" spans="1:9" ht="33.75" x14ac:dyDescent="0.25">
      <c r="A482" s="23" t="s">
        <v>1052</v>
      </c>
      <c r="B482" s="24" t="s">
        <v>567</v>
      </c>
      <c r="C482" s="23" t="s">
        <v>44</v>
      </c>
      <c r="D482" s="23" t="s">
        <v>12</v>
      </c>
      <c r="E482" s="23" t="s">
        <v>389</v>
      </c>
      <c r="F482" s="23"/>
      <c r="G482" s="25">
        <v>253326.07999999999</v>
      </c>
      <c r="H482" s="25">
        <f>H483</f>
        <v>253209.54000000004</v>
      </c>
      <c r="I482" s="25">
        <f t="shared" si="12"/>
        <v>99.953996051255388</v>
      </c>
    </row>
    <row r="483" spans="1:9" ht="22.5" x14ac:dyDescent="0.25">
      <c r="A483" s="23" t="s">
        <v>668</v>
      </c>
      <c r="B483" s="26" t="s">
        <v>46</v>
      </c>
      <c r="C483" s="23" t="s">
        <v>44</v>
      </c>
      <c r="D483" s="23" t="s">
        <v>12</v>
      </c>
      <c r="E483" s="23" t="s">
        <v>390</v>
      </c>
      <c r="F483" s="23"/>
      <c r="G483" s="25">
        <v>253326.07999999999</v>
      </c>
      <c r="H483" s="25">
        <f>H484+H487+H490+H493+H496+H499+H502+H505+H508+H511</f>
        <v>253209.54000000004</v>
      </c>
      <c r="I483" s="25">
        <f t="shared" si="12"/>
        <v>99.953996051255388</v>
      </c>
    </row>
    <row r="484" spans="1:9" ht="78.75" x14ac:dyDescent="0.25">
      <c r="A484" s="23" t="s">
        <v>669</v>
      </c>
      <c r="B484" s="24" t="s">
        <v>568</v>
      </c>
      <c r="C484" s="23" t="s">
        <v>44</v>
      </c>
      <c r="D484" s="23" t="s">
        <v>12</v>
      </c>
      <c r="E484" s="23" t="s">
        <v>391</v>
      </c>
      <c r="F484" s="23"/>
      <c r="G484" s="25">
        <v>80395.210000000006</v>
      </c>
      <c r="H484" s="25">
        <f>H485</f>
        <v>80323.34</v>
      </c>
      <c r="I484" s="25">
        <f t="shared" si="12"/>
        <v>99.910604126788144</v>
      </c>
    </row>
    <row r="485" spans="1:9" ht="33.75" x14ac:dyDescent="0.25">
      <c r="A485" s="27" t="s">
        <v>670</v>
      </c>
      <c r="B485" s="28" t="s">
        <v>14</v>
      </c>
      <c r="C485" s="27" t="s">
        <v>44</v>
      </c>
      <c r="D485" s="27" t="s">
        <v>12</v>
      </c>
      <c r="E485" s="27" t="s">
        <v>391</v>
      </c>
      <c r="F485" s="27" t="s">
        <v>15</v>
      </c>
      <c r="G485" s="29">
        <v>80395.210000000006</v>
      </c>
      <c r="H485" s="29">
        <f>H486</f>
        <v>80323.34</v>
      </c>
      <c r="I485" s="25">
        <f t="shared" si="12"/>
        <v>99.910604126788144</v>
      </c>
    </row>
    <row r="486" spans="1:9" x14ac:dyDescent="0.25">
      <c r="A486" s="23" t="s">
        <v>671</v>
      </c>
      <c r="B486" s="26" t="s">
        <v>16</v>
      </c>
      <c r="C486" s="23" t="s">
        <v>44</v>
      </c>
      <c r="D486" s="23" t="s">
        <v>12</v>
      </c>
      <c r="E486" s="23" t="s">
        <v>391</v>
      </c>
      <c r="F486" s="23" t="s">
        <v>17</v>
      </c>
      <c r="G486" s="25">
        <v>80395.210000000006</v>
      </c>
      <c r="H486" s="25">
        <v>80323.34</v>
      </c>
      <c r="I486" s="25">
        <f t="shared" si="12"/>
        <v>99.910604126788144</v>
      </c>
    </row>
    <row r="487" spans="1:9" ht="123.75" x14ac:dyDescent="0.25">
      <c r="A487" s="23" t="s">
        <v>672</v>
      </c>
      <c r="B487" s="24" t="s">
        <v>1065</v>
      </c>
      <c r="C487" s="23" t="s">
        <v>44</v>
      </c>
      <c r="D487" s="23" t="s">
        <v>12</v>
      </c>
      <c r="E487" s="23" t="s">
        <v>1066</v>
      </c>
      <c r="F487" s="23"/>
      <c r="G487" s="25">
        <v>44.12</v>
      </c>
      <c r="H487" s="25">
        <f>H488</f>
        <v>0</v>
      </c>
      <c r="I487" s="25">
        <f t="shared" si="12"/>
        <v>0</v>
      </c>
    </row>
    <row r="488" spans="1:9" ht="33.75" x14ac:dyDescent="0.25">
      <c r="A488" s="27" t="s">
        <v>673</v>
      </c>
      <c r="B488" s="28" t="s">
        <v>14</v>
      </c>
      <c r="C488" s="27" t="s">
        <v>44</v>
      </c>
      <c r="D488" s="27" t="s">
        <v>12</v>
      </c>
      <c r="E488" s="27" t="s">
        <v>1066</v>
      </c>
      <c r="F488" s="27" t="s">
        <v>15</v>
      </c>
      <c r="G488" s="29">
        <v>44.12</v>
      </c>
      <c r="H488" s="29">
        <f>H489</f>
        <v>0</v>
      </c>
      <c r="I488" s="25">
        <f t="shared" si="12"/>
        <v>0</v>
      </c>
    </row>
    <row r="489" spans="1:9" x14ac:dyDescent="0.25">
      <c r="A489" s="23" t="s">
        <v>674</v>
      </c>
      <c r="B489" s="26" t="s">
        <v>16</v>
      </c>
      <c r="C489" s="23" t="s">
        <v>44</v>
      </c>
      <c r="D489" s="23" t="s">
        <v>12</v>
      </c>
      <c r="E489" s="23" t="s">
        <v>1066</v>
      </c>
      <c r="F489" s="23" t="s">
        <v>17</v>
      </c>
      <c r="G489" s="25">
        <v>44.12</v>
      </c>
      <c r="H489" s="25">
        <v>0</v>
      </c>
      <c r="I489" s="25">
        <f t="shared" si="12"/>
        <v>0</v>
      </c>
    </row>
    <row r="490" spans="1:9" ht="101.25" x14ac:dyDescent="0.25">
      <c r="A490" s="23" t="s">
        <v>675</v>
      </c>
      <c r="B490" s="24" t="s">
        <v>735</v>
      </c>
      <c r="C490" s="23" t="s">
        <v>44</v>
      </c>
      <c r="D490" s="23" t="s">
        <v>12</v>
      </c>
      <c r="E490" s="23" t="s">
        <v>736</v>
      </c>
      <c r="F490" s="23"/>
      <c r="G490" s="25">
        <v>12590.66</v>
      </c>
      <c r="H490" s="25">
        <f>H491</f>
        <v>12590.66</v>
      </c>
      <c r="I490" s="25">
        <f t="shared" si="12"/>
        <v>100</v>
      </c>
    </row>
    <row r="491" spans="1:9" ht="33.75" x14ac:dyDescent="0.25">
      <c r="A491" s="27" t="s">
        <v>676</v>
      </c>
      <c r="B491" s="28" t="s">
        <v>14</v>
      </c>
      <c r="C491" s="27" t="s">
        <v>44</v>
      </c>
      <c r="D491" s="27" t="s">
        <v>12</v>
      </c>
      <c r="E491" s="27" t="s">
        <v>736</v>
      </c>
      <c r="F491" s="27" t="s">
        <v>15</v>
      </c>
      <c r="G491" s="29">
        <v>12590.66</v>
      </c>
      <c r="H491" s="29">
        <f>H492</f>
        <v>12590.66</v>
      </c>
      <c r="I491" s="25">
        <f t="shared" si="12"/>
        <v>100</v>
      </c>
    </row>
    <row r="492" spans="1:9" x14ac:dyDescent="0.25">
      <c r="A492" s="23" t="s">
        <v>677</v>
      </c>
      <c r="B492" s="24" t="s">
        <v>16</v>
      </c>
      <c r="C492" s="23" t="s">
        <v>44</v>
      </c>
      <c r="D492" s="23" t="s">
        <v>12</v>
      </c>
      <c r="E492" s="23" t="s">
        <v>736</v>
      </c>
      <c r="F492" s="23" t="s">
        <v>17</v>
      </c>
      <c r="G492" s="25">
        <v>12590.66</v>
      </c>
      <c r="H492" s="25">
        <v>12590.66</v>
      </c>
      <c r="I492" s="25">
        <f t="shared" si="12"/>
        <v>100</v>
      </c>
    </row>
    <row r="493" spans="1:9" ht="180" x14ac:dyDescent="0.25">
      <c r="A493" s="23" t="s">
        <v>678</v>
      </c>
      <c r="B493" s="26" t="s">
        <v>1070</v>
      </c>
      <c r="C493" s="23" t="s">
        <v>44</v>
      </c>
      <c r="D493" s="23" t="s">
        <v>12</v>
      </c>
      <c r="E493" s="23" t="s">
        <v>395</v>
      </c>
      <c r="F493" s="23"/>
      <c r="G493" s="25">
        <v>27763.27</v>
      </c>
      <c r="H493" s="25">
        <f>H494</f>
        <v>27763.27</v>
      </c>
      <c r="I493" s="25">
        <f t="shared" si="12"/>
        <v>100</v>
      </c>
    </row>
    <row r="494" spans="1:9" ht="33.75" x14ac:dyDescent="0.25">
      <c r="A494" s="23" t="s">
        <v>679</v>
      </c>
      <c r="B494" s="24" t="s">
        <v>14</v>
      </c>
      <c r="C494" s="23" t="s">
        <v>44</v>
      </c>
      <c r="D494" s="23" t="s">
        <v>12</v>
      </c>
      <c r="E494" s="23" t="s">
        <v>395</v>
      </c>
      <c r="F494" s="23" t="s">
        <v>15</v>
      </c>
      <c r="G494" s="25">
        <v>27763.27</v>
      </c>
      <c r="H494" s="25">
        <f>H495</f>
        <v>27763.27</v>
      </c>
      <c r="I494" s="25">
        <f t="shared" si="12"/>
        <v>100</v>
      </c>
    </row>
    <row r="495" spans="1:9" x14ac:dyDescent="0.25">
      <c r="A495" s="27" t="s">
        <v>680</v>
      </c>
      <c r="B495" s="28" t="s">
        <v>16</v>
      </c>
      <c r="C495" s="27" t="s">
        <v>44</v>
      </c>
      <c r="D495" s="27" t="s">
        <v>12</v>
      </c>
      <c r="E495" s="27" t="s">
        <v>395</v>
      </c>
      <c r="F495" s="27" t="s">
        <v>17</v>
      </c>
      <c r="G495" s="29">
        <v>27763.27</v>
      </c>
      <c r="H495" s="29">
        <v>27763.27</v>
      </c>
      <c r="I495" s="25">
        <f t="shared" si="12"/>
        <v>100</v>
      </c>
    </row>
    <row r="496" spans="1:9" ht="157.5" x14ac:dyDescent="0.25">
      <c r="A496" s="23" t="s">
        <v>681</v>
      </c>
      <c r="B496" s="24" t="s">
        <v>1071</v>
      </c>
      <c r="C496" s="23" t="s">
        <v>44</v>
      </c>
      <c r="D496" s="23" t="s">
        <v>12</v>
      </c>
      <c r="E496" s="23" t="s">
        <v>396</v>
      </c>
      <c r="F496" s="23"/>
      <c r="G496" s="25">
        <v>109821.56</v>
      </c>
      <c r="H496" s="25">
        <f>H497</f>
        <v>109821.56</v>
      </c>
      <c r="I496" s="25">
        <f t="shared" si="12"/>
        <v>100</v>
      </c>
    </row>
    <row r="497" spans="1:9" ht="33.75" x14ac:dyDescent="0.25">
      <c r="A497" s="23" t="s">
        <v>506</v>
      </c>
      <c r="B497" s="24" t="s">
        <v>14</v>
      </c>
      <c r="C497" s="23" t="s">
        <v>44</v>
      </c>
      <c r="D497" s="23" t="s">
        <v>12</v>
      </c>
      <c r="E497" s="23" t="s">
        <v>396</v>
      </c>
      <c r="F497" s="23" t="s">
        <v>15</v>
      </c>
      <c r="G497" s="25">
        <v>109821.56</v>
      </c>
      <c r="H497" s="25">
        <f>H498</f>
        <v>109821.56</v>
      </c>
      <c r="I497" s="25">
        <f t="shared" si="12"/>
        <v>100</v>
      </c>
    </row>
    <row r="498" spans="1:9" x14ac:dyDescent="0.25">
      <c r="A498" s="23" t="s">
        <v>682</v>
      </c>
      <c r="B498" s="24" t="s">
        <v>16</v>
      </c>
      <c r="C498" s="23" t="s">
        <v>44</v>
      </c>
      <c r="D498" s="23" t="s">
        <v>12</v>
      </c>
      <c r="E498" s="23" t="s">
        <v>396</v>
      </c>
      <c r="F498" s="23" t="s">
        <v>17</v>
      </c>
      <c r="G498" s="25">
        <v>109821.56</v>
      </c>
      <c r="H498" s="25">
        <v>109821.56</v>
      </c>
      <c r="I498" s="25">
        <f t="shared" si="12"/>
        <v>100</v>
      </c>
    </row>
    <row r="499" spans="1:9" ht="123.75" x14ac:dyDescent="0.25">
      <c r="A499" s="23" t="s">
        <v>683</v>
      </c>
      <c r="B499" s="24" t="s">
        <v>768</v>
      </c>
      <c r="C499" s="23" t="s">
        <v>44</v>
      </c>
      <c r="D499" s="23" t="s">
        <v>12</v>
      </c>
      <c r="E499" s="23" t="s">
        <v>769</v>
      </c>
      <c r="F499" s="23"/>
      <c r="G499" s="25">
        <v>410</v>
      </c>
      <c r="H499" s="25">
        <f>H500</f>
        <v>410</v>
      </c>
      <c r="I499" s="25">
        <f t="shared" si="12"/>
        <v>100</v>
      </c>
    </row>
    <row r="500" spans="1:9" ht="33.75" x14ac:dyDescent="0.25">
      <c r="A500" s="23" t="s">
        <v>716</v>
      </c>
      <c r="B500" s="24" t="s">
        <v>14</v>
      </c>
      <c r="C500" s="23" t="s">
        <v>44</v>
      </c>
      <c r="D500" s="23" t="s">
        <v>12</v>
      </c>
      <c r="E500" s="23" t="s">
        <v>769</v>
      </c>
      <c r="F500" s="23" t="s">
        <v>15</v>
      </c>
      <c r="G500" s="25">
        <v>410</v>
      </c>
      <c r="H500" s="25">
        <f>H501</f>
        <v>410</v>
      </c>
      <c r="I500" s="25">
        <f t="shared" si="12"/>
        <v>100</v>
      </c>
    </row>
    <row r="501" spans="1:9" x14ac:dyDescent="0.25">
      <c r="A501" s="23" t="s">
        <v>717</v>
      </c>
      <c r="B501" s="26" t="s">
        <v>16</v>
      </c>
      <c r="C501" s="23" t="s">
        <v>44</v>
      </c>
      <c r="D501" s="23" t="s">
        <v>12</v>
      </c>
      <c r="E501" s="23" t="s">
        <v>769</v>
      </c>
      <c r="F501" s="23" t="s">
        <v>17</v>
      </c>
      <c r="G501" s="25">
        <v>410</v>
      </c>
      <c r="H501" s="25">
        <v>410</v>
      </c>
      <c r="I501" s="25">
        <f t="shared" si="12"/>
        <v>100</v>
      </c>
    </row>
    <row r="502" spans="1:9" ht="90" x14ac:dyDescent="0.25">
      <c r="A502" s="23" t="s">
        <v>718</v>
      </c>
      <c r="B502" s="24" t="s">
        <v>1072</v>
      </c>
      <c r="C502" s="23" t="s">
        <v>44</v>
      </c>
      <c r="D502" s="23" t="s">
        <v>12</v>
      </c>
      <c r="E502" s="23" t="s">
        <v>1073</v>
      </c>
      <c r="F502" s="23"/>
      <c r="G502" s="25">
        <v>10417.219999999999</v>
      </c>
      <c r="H502" s="25">
        <f>H503</f>
        <v>10417.219999999999</v>
      </c>
      <c r="I502" s="25">
        <f t="shared" si="12"/>
        <v>100</v>
      </c>
    </row>
    <row r="503" spans="1:9" ht="33.75" x14ac:dyDescent="0.25">
      <c r="A503" s="27" t="s">
        <v>818</v>
      </c>
      <c r="B503" s="28" t="s">
        <v>14</v>
      </c>
      <c r="C503" s="27" t="s">
        <v>44</v>
      </c>
      <c r="D503" s="27" t="s">
        <v>12</v>
      </c>
      <c r="E503" s="27" t="s">
        <v>1073</v>
      </c>
      <c r="F503" s="27" t="s">
        <v>15</v>
      </c>
      <c r="G503" s="29">
        <v>10417.219999999999</v>
      </c>
      <c r="H503" s="29">
        <f>H504</f>
        <v>10417.219999999999</v>
      </c>
      <c r="I503" s="25">
        <f t="shared" si="12"/>
        <v>100</v>
      </c>
    </row>
    <row r="504" spans="1:9" x14ac:dyDescent="0.25">
      <c r="A504" s="23" t="s">
        <v>719</v>
      </c>
      <c r="B504" s="24" t="s">
        <v>16</v>
      </c>
      <c r="C504" s="23" t="s">
        <v>44</v>
      </c>
      <c r="D504" s="23" t="s">
        <v>12</v>
      </c>
      <c r="E504" s="23" t="s">
        <v>1073</v>
      </c>
      <c r="F504" s="23" t="s">
        <v>17</v>
      </c>
      <c r="G504" s="25">
        <v>10417.219999999999</v>
      </c>
      <c r="H504" s="25">
        <v>10417.219999999999</v>
      </c>
      <c r="I504" s="25">
        <f t="shared" si="12"/>
        <v>100</v>
      </c>
    </row>
    <row r="505" spans="1:9" ht="90" x14ac:dyDescent="0.25">
      <c r="A505" s="23" t="s">
        <v>720</v>
      </c>
      <c r="B505" s="24" t="s">
        <v>737</v>
      </c>
      <c r="C505" s="23" t="s">
        <v>44</v>
      </c>
      <c r="D505" s="23" t="s">
        <v>12</v>
      </c>
      <c r="E505" s="23" t="s">
        <v>738</v>
      </c>
      <c r="F505" s="23"/>
      <c r="G505" s="25">
        <v>4760.38</v>
      </c>
      <c r="H505" s="25">
        <f>H506</f>
        <v>4760.38</v>
      </c>
      <c r="I505" s="25">
        <f t="shared" si="12"/>
        <v>100</v>
      </c>
    </row>
    <row r="506" spans="1:9" ht="33.75" x14ac:dyDescent="0.25">
      <c r="A506" s="23" t="s">
        <v>721</v>
      </c>
      <c r="B506" s="24" t="s">
        <v>14</v>
      </c>
      <c r="C506" s="23" t="s">
        <v>44</v>
      </c>
      <c r="D506" s="23" t="s">
        <v>12</v>
      </c>
      <c r="E506" s="23" t="s">
        <v>738</v>
      </c>
      <c r="F506" s="23" t="s">
        <v>15</v>
      </c>
      <c r="G506" s="25">
        <v>4760.38</v>
      </c>
      <c r="H506" s="25">
        <f>H507</f>
        <v>4760.38</v>
      </c>
      <c r="I506" s="25">
        <f t="shared" si="12"/>
        <v>100</v>
      </c>
    </row>
    <row r="507" spans="1:9" x14ac:dyDescent="0.25">
      <c r="A507" s="23" t="s">
        <v>722</v>
      </c>
      <c r="B507" s="24" t="s">
        <v>16</v>
      </c>
      <c r="C507" s="23" t="s">
        <v>44</v>
      </c>
      <c r="D507" s="23" t="s">
        <v>12</v>
      </c>
      <c r="E507" s="23" t="s">
        <v>738</v>
      </c>
      <c r="F507" s="23" t="s">
        <v>17</v>
      </c>
      <c r="G507" s="25">
        <v>4760.38</v>
      </c>
      <c r="H507" s="25">
        <v>4760.38</v>
      </c>
      <c r="I507" s="25">
        <f t="shared" si="12"/>
        <v>100</v>
      </c>
    </row>
    <row r="508" spans="1:9" ht="90" x14ac:dyDescent="0.25">
      <c r="A508" s="23" t="s">
        <v>1063</v>
      </c>
      <c r="B508" s="26" t="s">
        <v>1074</v>
      </c>
      <c r="C508" s="23" t="s">
        <v>44</v>
      </c>
      <c r="D508" s="23" t="s">
        <v>12</v>
      </c>
      <c r="E508" s="23" t="s">
        <v>1075</v>
      </c>
      <c r="F508" s="23"/>
      <c r="G508" s="25">
        <v>5457</v>
      </c>
      <c r="H508" s="25">
        <f>H509</f>
        <v>5456.44</v>
      </c>
      <c r="I508" s="25">
        <f t="shared" si="12"/>
        <v>99.989737951255265</v>
      </c>
    </row>
    <row r="509" spans="1:9" ht="33.75" x14ac:dyDescent="0.25">
      <c r="A509" s="23" t="s">
        <v>1064</v>
      </c>
      <c r="B509" s="24" t="s">
        <v>14</v>
      </c>
      <c r="C509" s="23" t="s">
        <v>44</v>
      </c>
      <c r="D509" s="23" t="s">
        <v>12</v>
      </c>
      <c r="E509" s="23" t="s">
        <v>1075</v>
      </c>
      <c r="F509" s="23" t="s">
        <v>15</v>
      </c>
      <c r="G509" s="25">
        <v>5457</v>
      </c>
      <c r="H509" s="25">
        <f>H510</f>
        <v>5456.44</v>
      </c>
      <c r="I509" s="25">
        <f t="shared" si="12"/>
        <v>99.989737951255265</v>
      </c>
    </row>
    <row r="510" spans="1:9" x14ac:dyDescent="0.25">
      <c r="A510" s="27" t="s">
        <v>684</v>
      </c>
      <c r="B510" s="28" t="s">
        <v>16</v>
      </c>
      <c r="C510" s="27" t="s">
        <v>44</v>
      </c>
      <c r="D510" s="27" t="s">
        <v>12</v>
      </c>
      <c r="E510" s="27" t="s">
        <v>1075</v>
      </c>
      <c r="F510" s="27" t="s">
        <v>17</v>
      </c>
      <c r="G510" s="29">
        <v>5457</v>
      </c>
      <c r="H510" s="29">
        <v>5456.44</v>
      </c>
      <c r="I510" s="25">
        <f t="shared" si="12"/>
        <v>99.989737951255265</v>
      </c>
    </row>
    <row r="511" spans="1:9" ht="101.25" x14ac:dyDescent="0.25">
      <c r="A511" s="23" t="s">
        <v>685</v>
      </c>
      <c r="B511" s="26" t="s">
        <v>1076</v>
      </c>
      <c r="C511" s="23" t="s">
        <v>44</v>
      </c>
      <c r="D511" s="23" t="s">
        <v>12</v>
      </c>
      <c r="E511" s="23" t="s">
        <v>570</v>
      </c>
      <c r="F511" s="23"/>
      <c r="G511" s="25">
        <v>1666.67</v>
      </c>
      <c r="H511" s="25">
        <f>H512</f>
        <v>1666.67</v>
      </c>
      <c r="I511" s="25">
        <f t="shared" si="12"/>
        <v>100</v>
      </c>
    </row>
    <row r="512" spans="1:9" ht="33.75" x14ac:dyDescent="0.25">
      <c r="A512" s="23" t="s">
        <v>686</v>
      </c>
      <c r="B512" s="24" t="s">
        <v>14</v>
      </c>
      <c r="C512" s="23" t="s">
        <v>44</v>
      </c>
      <c r="D512" s="23" t="s">
        <v>12</v>
      </c>
      <c r="E512" s="23" t="s">
        <v>570</v>
      </c>
      <c r="F512" s="23" t="s">
        <v>15</v>
      </c>
      <c r="G512" s="25">
        <v>1666.67</v>
      </c>
      <c r="H512" s="25">
        <f>H513</f>
        <v>1666.67</v>
      </c>
      <c r="I512" s="25">
        <f t="shared" si="12"/>
        <v>100</v>
      </c>
    </row>
    <row r="513" spans="1:9" x14ac:dyDescent="0.25">
      <c r="A513" s="27" t="s">
        <v>687</v>
      </c>
      <c r="B513" s="28" t="s">
        <v>16</v>
      </c>
      <c r="C513" s="27" t="s">
        <v>44</v>
      </c>
      <c r="D513" s="27" t="s">
        <v>12</v>
      </c>
      <c r="E513" s="27" t="s">
        <v>570</v>
      </c>
      <c r="F513" s="27" t="s">
        <v>17</v>
      </c>
      <c r="G513" s="29">
        <v>1666.67</v>
      </c>
      <c r="H513" s="29">
        <v>1666.67</v>
      </c>
      <c r="I513" s="25">
        <f t="shared" si="12"/>
        <v>100</v>
      </c>
    </row>
    <row r="514" spans="1:9" ht="33.75" x14ac:dyDescent="0.25">
      <c r="A514" s="23" t="s">
        <v>688</v>
      </c>
      <c r="B514" s="26" t="s">
        <v>563</v>
      </c>
      <c r="C514" s="23" t="s">
        <v>44</v>
      </c>
      <c r="D514" s="23" t="s">
        <v>12</v>
      </c>
      <c r="E514" s="23" t="s">
        <v>343</v>
      </c>
      <c r="F514" s="23"/>
      <c r="G514" s="25">
        <v>286.47000000000003</v>
      </c>
      <c r="H514" s="25">
        <f>H515</f>
        <v>286.47000000000003</v>
      </c>
      <c r="I514" s="25">
        <f t="shared" si="12"/>
        <v>100</v>
      </c>
    </row>
    <row r="515" spans="1:9" ht="22.5" x14ac:dyDescent="0.25">
      <c r="A515" s="23" t="s">
        <v>689</v>
      </c>
      <c r="B515" s="24" t="s">
        <v>25</v>
      </c>
      <c r="C515" s="23" t="s">
        <v>44</v>
      </c>
      <c r="D515" s="23" t="s">
        <v>12</v>
      </c>
      <c r="E515" s="23" t="s">
        <v>380</v>
      </c>
      <c r="F515" s="23"/>
      <c r="G515" s="25">
        <v>286.47000000000003</v>
      </c>
      <c r="H515" s="25">
        <f>H516</f>
        <v>286.47000000000003</v>
      </c>
      <c r="I515" s="25">
        <f t="shared" si="12"/>
        <v>100</v>
      </c>
    </row>
    <row r="516" spans="1:9" ht="123.75" x14ac:dyDescent="0.25">
      <c r="A516" s="27" t="s">
        <v>690</v>
      </c>
      <c r="B516" s="28" t="s">
        <v>817</v>
      </c>
      <c r="C516" s="27" t="s">
        <v>44</v>
      </c>
      <c r="D516" s="27" t="s">
        <v>12</v>
      </c>
      <c r="E516" s="27" t="s">
        <v>381</v>
      </c>
      <c r="F516" s="27"/>
      <c r="G516" s="29">
        <v>286.47000000000003</v>
      </c>
      <c r="H516" s="29">
        <f>H517</f>
        <v>286.47000000000003</v>
      </c>
      <c r="I516" s="25">
        <f t="shared" si="12"/>
        <v>100</v>
      </c>
    </row>
    <row r="517" spans="1:9" ht="33.75" x14ac:dyDescent="0.25">
      <c r="A517" s="23" t="s">
        <v>691</v>
      </c>
      <c r="B517" s="26" t="s">
        <v>14</v>
      </c>
      <c r="C517" s="23" t="s">
        <v>44</v>
      </c>
      <c r="D517" s="23" t="s">
        <v>12</v>
      </c>
      <c r="E517" s="23" t="s">
        <v>381</v>
      </c>
      <c r="F517" s="23" t="s">
        <v>15</v>
      </c>
      <c r="G517" s="25">
        <v>286.47000000000003</v>
      </c>
      <c r="H517" s="25">
        <f>H518</f>
        <v>286.47000000000003</v>
      </c>
      <c r="I517" s="25">
        <f t="shared" si="12"/>
        <v>100</v>
      </c>
    </row>
    <row r="518" spans="1:9" x14ac:dyDescent="0.25">
      <c r="A518" s="23" t="s">
        <v>819</v>
      </c>
      <c r="B518" s="24" t="s">
        <v>16</v>
      </c>
      <c r="C518" s="23" t="s">
        <v>44</v>
      </c>
      <c r="D518" s="23" t="s">
        <v>12</v>
      </c>
      <c r="E518" s="23" t="s">
        <v>381</v>
      </c>
      <c r="F518" s="23" t="s">
        <v>17</v>
      </c>
      <c r="G518" s="25">
        <v>286.47000000000003</v>
      </c>
      <c r="H518" s="25">
        <v>286.47000000000003</v>
      </c>
      <c r="I518" s="25">
        <f t="shared" si="12"/>
        <v>100</v>
      </c>
    </row>
    <row r="519" spans="1:9" x14ac:dyDescent="0.25">
      <c r="A519" s="27" t="s">
        <v>692</v>
      </c>
      <c r="B519" s="28" t="s">
        <v>446</v>
      </c>
      <c r="C519" s="27" t="s">
        <v>44</v>
      </c>
      <c r="D519" s="27" t="s">
        <v>442</v>
      </c>
      <c r="E519" s="27"/>
      <c r="F519" s="27"/>
      <c r="G519" s="29">
        <v>13382.77</v>
      </c>
      <c r="H519" s="29">
        <f>H520</f>
        <v>13382.77</v>
      </c>
      <c r="I519" s="25">
        <f t="shared" si="12"/>
        <v>100</v>
      </c>
    </row>
    <row r="520" spans="1:9" ht="33.75" x14ac:dyDescent="0.25">
      <c r="A520" s="23" t="s">
        <v>693</v>
      </c>
      <c r="B520" s="26" t="s">
        <v>567</v>
      </c>
      <c r="C520" s="23" t="s">
        <v>44</v>
      </c>
      <c r="D520" s="23" t="s">
        <v>442</v>
      </c>
      <c r="E520" s="23" t="s">
        <v>389</v>
      </c>
      <c r="F520" s="23"/>
      <c r="G520" s="25">
        <v>13382.77</v>
      </c>
      <c r="H520" s="25">
        <f>H521</f>
        <v>13382.77</v>
      </c>
      <c r="I520" s="25">
        <f t="shared" si="12"/>
        <v>100</v>
      </c>
    </row>
    <row r="521" spans="1:9" ht="22.5" x14ac:dyDescent="0.25">
      <c r="A521" s="23" t="s">
        <v>694</v>
      </c>
      <c r="B521" s="24" t="s">
        <v>46</v>
      </c>
      <c r="C521" s="23" t="s">
        <v>44</v>
      </c>
      <c r="D521" s="23" t="s">
        <v>442</v>
      </c>
      <c r="E521" s="23" t="s">
        <v>390</v>
      </c>
      <c r="F521" s="23"/>
      <c r="G521" s="25">
        <v>13382.77</v>
      </c>
      <c r="H521" s="25">
        <f>H522+H525+H528</f>
        <v>13382.77</v>
      </c>
      <c r="I521" s="25">
        <f t="shared" si="12"/>
        <v>100</v>
      </c>
    </row>
    <row r="522" spans="1:9" ht="78.75" x14ac:dyDescent="0.25">
      <c r="A522" s="27" t="s">
        <v>695</v>
      </c>
      <c r="B522" s="28" t="s">
        <v>568</v>
      </c>
      <c r="C522" s="27" t="s">
        <v>44</v>
      </c>
      <c r="D522" s="27" t="s">
        <v>442</v>
      </c>
      <c r="E522" s="27" t="s">
        <v>391</v>
      </c>
      <c r="F522" s="27"/>
      <c r="G522" s="29">
        <v>7965.05</v>
      </c>
      <c r="H522" s="29">
        <f>H523</f>
        <v>7965.05</v>
      </c>
      <c r="I522" s="25">
        <f t="shared" si="12"/>
        <v>100</v>
      </c>
    </row>
    <row r="523" spans="1:9" ht="33.75" x14ac:dyDescent="0.25">
      <c r="A523" s="23" t="s">
        <v>696</v>
      </c>
      <c r="B523" s="26" t="s">
        <v>14</v>
      </c>
      <c r="C523" s="23" t="s">
        <v>44</v>
      </c>
      <c r="D523" s="23" t="s">
        <v>442</v>
      </c>
      <c r="E523" s="23" t="s">
        <v>391</v>
      </c>
      <c r="F523" s="23" t="s">
        <v>15</v>
      </c>
      <c r="G523" s="25">
        <v>7965.05</v>
      </c>
      <c r="H523" s="25">
        <f>H524</f>
        <v>7965.05</v>
      </c>
      <c r="I523" s="25">
        <f t="shared" si="12"/>
        <v>100</v>
      </c>
    </row>
    <row r="524" spans="1:9" x14ac:dyDescent="0.25">
      <c r="A524" s="23" t="s">
        <v>697</v>
      </c>
      <c r="B524" s="24" t="s">
        <v>16</v>
      </c>
      <c r="C524" s="23" t="s">
        <v>44</v>
      </c>
      <c r="D524" s="23" t="s">
        <v>442</v>
      </c>
      <c r="E524" s="23" t="s">
        <v>391</v>
      </c>
      <c r="F524" s="23" t="s">
        <v>17</v>
      </c>
      <c r="G524" s="25">
        <v>7965.05</v>
      </c>
      <c r="H524" s="25">
        <v>7965.05</v>
      </c>
      <c r="I524" s="25">
        <f t="shared" ref="I524:I587" si="13">H524*100/G524</f>
        <v>100</v>
      </c>
    </row>
    <row r="525" spans="1:9" ht="90" x14ac:dyDescent="0.25">
      <c r="A525" s="13" t="s">
        <v>698</v>
      </c>
      <c r="B525" s="14" t="s">
        <v>772</v>
      </c>
      <c r="C525" s="13" t="s">
        <v>44</v>
      </c>
      <c r="D525" s="13" t="s">
        <v>442</v>
      </c>
      <c r="E525" s="13" t="s">
        <v>774</v>
      </c>
      <c r="F525" s="13"/>
      <c r="G525" s="15">
        <v>2077.4299999999998</v>
      </c>
      <c r="H525" s="15">
        <f>H526</f>
        <v>2077.4299999999998</v>
      </c>
      <c r="I525" s="25">
        <f t="shared" si="13"/>
        <v>100</v>
      </c>
    </row>
    <row r="526" spans="1:9" ht="33.75" x14ac:dyDescent="0.25">
      <c r="A526" s="23" t="s">
        <v>699</v>
      </c>
      <c r="B526" s="24" t="s">
        <v>14</v>
      </c>
      <c r="C526" s="23" t="s">
        <v>44</v>
      </c>
      <c r="D526" s="23" t="s">
        <v>442</v>
      </c>
      <c r="E526" s="23" t="s">
        <v>774</v>
      </c>
      <c r="F526" s="23" t="s">
        <v>15</v>
      </c>
      <c r="G526" s="25">
        <v>2077.4299999999998</v>
      </c>
      <c r="H526" s="25">
        <f>H527</f>
        <v>2077.4299999999998</v>
      </c>
      <c r="I526" s="25">
        <f t="shared" si="13"/>
        <v>100</v>
      </c>
    </row>
    <row r="527" spans="1:9" x14ac:dyDescent="0.25">
      <c r="A527" s="23" t="s">
        <v>700</v>
      </c>
      <c r="B527" s="24" t="s">
        <v>16</v>
      </c>
      <c r="C527" s="23" t="s">
        <v>44</v>
      </c>
      <c r="D527" s="23" t="s">
        <v>442</v>
      </c>
      <c r="E527" s="23" t="s">
        <v>774</v>
      </c>
      <c r="F527" s="23" t="s">
        <v>17</v>
      </c>
      <c r="G527" s="25">
        <v>2077.4299999999998</v>
      </c>
      <c r="H527" s="25">
        <v>2077.4299999999998</v>
      </c>
      <c r="I527" s="25">
        <f t="shared" si="13"/>
        <v>100</v>
      </c>
    </row>
    <row r="528" spans="1:9" ht="157.5" x14ac:dyDescent="0.25">
      <c r="A528" s="23" t="s">
        <v>701</v>
      </c>
      <c r="B528" s="24" t="s">
        <v>1071</v>
      </c>
      <c r="C528" s="23" t="s">
        <v>44</v>
      </c>
      <c r="D528" s="23" t="s">
        <v>442</v>
      </c>
      <c r="E528" s="23" t="s">
        <v>396</v>
      </c>
      <c r="F528" s="23"/>
      <c r="G528" s="25">
        <v>3340.29</v>
      </c>
      <c r="H528" s="25">
        <f>H529</f>
        <v>3340.29</v>
      </c>
      <c r="I528" s="25">
        <f t="shared" si="13"/>
        <v>100</v>
      </c>
    </row>
    <row r="529" spans="1:9" ht="33.75" x14ac:dyDescent="0.25">
      <c r="A529" s="23" t="s">
        <v>702</v>
      </c>
      <c r="B529" s="26" t="s">
        <v>14</v>
      </c>
      <c r="C529" s="23" t="s">
        <v>44</v>
      </c>
      <c r="D529" s="23" t="s">
        <v>442</v>
      </c>
      <c r="E529" s="23" t="s">
        <v>396</v>
      </c>
      <c r="F529" s="23" t="s">
        <v>15</v>
      </c>
      <c r="G529" s="25">
        <v>3340.29</v>
      </c>
      <c r="H529" s="25">
        <f>H530</f>
        <v>3340.29</v>
      </c>
      <c r="I529" s="25">
        <f t="shared" si="13"/>
        <v>100</v>
      </c>
    </row>
    <row r="530" spans="1:9" x14ac:dyDescent="0.25">
      <c r="A530" s="23" t="s">
        <v>703</v>
      </c>
      <c r="B530" s="24" t="s">
        <v>16</v>
      </c>
      <c r="C530" s="23" t="s">
        <v>44</v>
      </c>
      <c r="D530" s="23" t="s">
        <v>442</v>
      </c>
      <c r="E530" s="23" t="s">
        <v>396</v>
      </c>
      <c r="F530" s="23" t="s">
        <v>17</v>
      </c>
      <c r="G530" s="25">
        <v>3340.29</v>
      </c>
      <c r="H530" s="25">
        <v>3340.29</v>
      </c>
      <c r="I530" s="25">
        <f t="shared" si="13"/>
        <v>100</v>
      </c>
    </row>
    <row r="531" spans="1:9" x14ac:dyDescent="0.25">
      <c r="A531" s="13" t="s">
        <v>704</v>
      </c>
      <c r="B531" s="14" t="s">
        <v>447</v>
      </c>
      <c r="C531" s="13" t="s">
        <v>44</v>
      </c>
      <c r="D531" s="13" t="s">
        <v>20</v>
      </c>
      <c r="E531" s="13"/>
      <c r="F531" s="13"/>
      <c r="G531" s="15">
        <v>2160.9</v>
      </c>
      <c r="H531" s="15">
        <f>H532</f>
        <v>2067.2400000000002</v>
      </c>
      <c r="I531" s="25">
        <f t="shared" si="13"/>
        <v>95.665694849368322</v>
      </c>
    </row>
    <row r="532" spans="1:9" ht="33.75" x14ac:dyDescent="0.25">
      <c r="A532" s="52" t="s">
        <v>705</v>
      </c>
      <c r="B532" s="53" t="s">
        <v>567</v>
      </c>
      <c r="C532" s="52" t="s">
        <v>44</v>
      </c>
      <c r="D532" s="52" t="s">
        <v>20</v>
      </c>
      <c r="E532" s="52" t="s">
        <v>389</v>
      </c>
      <c r="F532" s="52"/>
      <c r="G532" s="51">
        <v>2160.9</v>
      </c>
      <c r="H532" s="51">
        <f>H533</f>
        <v>2067.2400000000002</v>
      </c>
      <c r="I532" s="51">
        <f t="shared" si="13"/>
        <v>95.665694849368322</v>
      </c>
    </row>
    <row r="533" spans="1:9" ht="22.5" x14ac:dyDescent="0.25">
      <c r="A533" s="52" t="s">
        <v>706</v>
      </c>
      <c r="B533" s="54" t="s">
        <v>46</v>
      </c>
      <c r="C533" s="52" t="s">
        <v>44</v>
      </c>
      <c r="D533" s="52" t="s">
        <v>20</v>
      </c>
      <c r="E533" s="52" t="s">
        <v>390</v>
      </c>
      <c r="F533" s="52"/>
      <c r="G533" s="51">
        <v>2160.9</v>
      </c>
      <c r="H533" s="51">
        <f>H534</f>
        <v>2067.2400000000002</v>
      </c>
      <c r="I533" s="51">
        <f t="shared" si="13"/>
        <v>95.665694849368322</v>
      </c>
    </row>
    <row r="534" spans="1:9" ht="90" x14ac:dyDescent="0.25">
      <c r="A534" s="13" t="s">
        <v>707</v>
      </c>
      <c r="B534" s="14" t="s">
        <v>571</v>
      </c>
      <c r="C534" s="13" t="s">
        <v>44</v>
      </c>
      <c r="D534" s="13" t="s">
        <v>20</v>
      </c>
      <c r="E534" s="13" t="s">
        <v>448</v>
      </c>
      <c r="F534" s="13"/>
      <c r="G534" s="15">
        <v>2160.9</v>
      </c>
      <c r="H534" s="15">
        <f>H535+H537+H539</f>
        <v>2067.2400000000002</v>
      </c>
      <c r="I534" s="51">
        <f t="shared" si="13"/>
        <v>95.665694849368322</v>
      </c>
    </row>
    <row r="535" spans="1:9" ht="22.5" x14ac:dyDescent="0.25">
      <c r="A535" s="52" t="s">
        <v>708</v>
      </c>
      <c r="B535" s="53" t="s">
        <v>435</v>
      </c>
      <c r="C535" s="52" t="s">
        <v>44</v>
      </c>
      <c r="D535" s="52" t="s">
        <v>20</v>
      </c>
      <c r="E535" s="52" t="s">
        <v>448</v>
      </c>
      <c r="F535" s="52" t="s">
        <v>36</v>
      </c>
      <c r="G535" s="51">
        <v>113.6</v>
      </c>
      <c r="H535" s="51">
        <f>H536</f>
        <v>37.39</v>
      </c>
      <c r="I535" s="51">
        <f t="shared" si="13"/>
        <v>32.9137323943662</v>
      </c>
    </row>
    <row r="536" spans="1:9" ht="33.75" x14ac:dyDescent="0.25">
      <c r="A536" s="52" t="s">
        <v>709</v>
      </c>
      <c r="B536" s="54" t="s">
        <v>37</v>
      </c>
      <c r="C536" s="52" t="s">
        <v>44</v>
      </c>
      <c r="D536" s="52" t="s">
        <v>20</v>
      </c>
      <c r="E536" s="52" t="s">
        <v>448</v>
      </c>
      <c r="F536" s="52" t="s">
        <v>38</v>
      </c>
      <c r="G536" s="51">
        <v>113.6</v>
      </c>
      <c r="H536" s="51">
        <v>37.39</v>
      </c>
      <c r="I536" s="51">
        <f t="shared" si="13"/>
        <v>32.9137323943662</v>
      </c>
    </row>
    <row r="537" spans="1:9" ht="22.5" x14ac:dyDescent="0.25">
      <c r="A537" s="13" t="s">
        <v>710</v>
      </c>
      <c r="B537" s="14" t="s">
        <v>3</v>
      </c>
      <c r="C537" s="13" t="s">
        <v>44</v>
      </c>
      <c r="D537" s="13" t="s">
        <v>20</v>
      </c>
      <c r="E537" s="13" t="s">
        <v>448</v>
      </c>
      <c r="F537" s="13" t="s">
        <v>4</v>
      </c>
      <c r="G537" s="15">
        <v>713.17</v>
      </c>
      <c r="H537" s="15">
        <f>H538</f>
        <v>695.72</v>
      </c>
      <c r="I537" s="51">
        <f t="shared" si="13"/>
        <v>97.553178064136191</v>
      </c>
    </row>
    <row r="538" spans="1:9" ht="22.5" x14ac:dyDescent="0.25">
      <c r="A538" s="52" t="s">
        <v>711</v>
      </c>
      <c r="B538" s="53" t="s">
        <v>451</v>
      </c>
      <c r="C538" s="52" t="s">
        <v>44</v>
      </c>
      <c r="D538" s="52" t="s">
        <v>20</v>
      </c>
      <c r="E538" s="52" t="s">
        <v>448</v>
      </c>
      <c r="F538" s="52" t="s">
        <v>92</v>
      </c>
      <c r="G538" s="51">
        <v>713.17</v>
      </c>
      <c r="H538" s="51">
        <v>695.72</v>
      </c>
      <c r="I538" s="51">
        <f t="shared" si="13"/>
        <v>97.553178064136191</v>
      </c>
    </row>
    <row r="539" spans="1:9" ht="33.75" x14ac:dyDescent="0.25">
      <c r="A539" s="52" t="s">
        <v>712</v>
      </c>
      <c r="B539" s="54" t="s">
        <v>14</v>
      </c>
      <c r="C539" s="52" t="s">
        <v>44</v>
      </c>
      <c r="D539" s="52" t="s">
        <v>20</v>
      </c>
      <c r="E539" s="52" t="s">
        <v>448</v>
      </c>
      <c r="F539" s="52" t="s">
        <v>15</v>
      </c>
      <c r="G539" s="51">
        <v>1334.13</v>
      </c>
      <c r="H539" s="51">
        <f>H540</f>
        <v>1334.13</v>
      </c>
      <c r="I539" s="51">
        <f t="shared" si="13"/>
        <v>99.999999999999986</v>
      </c>
    </row>
    <row r="540" spans="1:9" x14ac:dyDescent="0.25">
      <c r="A540" s="13" t="s">
        <v>726</v>
      </c>
      <c r="B540" s="14" t="s">
        <v>16</v>
      </c>
      <c r="C540" s="13" t="s">
        <v>44</v>
      </c>
      <c r="D540" s="13" t="s">
        <v>20</v>
      </c>
      <c r="E540" s="13" t="s">
        <v>448</v>
      </c>
      <c r="F540" s="13" t="s">
        <v>17</v>
      </c>
      <c r="G540" s="15">
        <v>1334.13</v>
      </c>
      <c r="H540" s="15">
        <v>1334.13</v>
      </c>
      <c r="I540" s="51">
        <f t="shared" si="13"/>
        <v>99.999999999999986</v>
      </c>
    </row>
    <row r="541" spans="1:9" x14ac:dyDescent="0.25">
      <c r="A541" s="52" t="s">
        <v>727</v>
      </c>
      <c r="B541" s="53" t="s">
        <v>48</v>
      </c>
      <c r="C541" s="52" t="s">
        <v>44</v>
      </c>
      <c r="D541" s="52" t="s">
        <v>49</v>
      </c>
      <c r="E541" s="52"/>
      <c r="F541" s="52"/>
      <c r="G541" s="51">
        <v>30770.639999999999</v>
      </c>
      <c r="H541" s="51">
        <f>H542+H580</f>
        <v>30501.07</v>
      </c>
      <c r="I541" s="51">
        <f t="shared" si="13"/>
        <v>99.123937623656843</v>
      </c>
    </row>
    <row r="542" spans="1:9" ht="33.75" x14ac:dyDescent="0.25">
      <c r="A542" s="52" t="s">
        <v>728</v>
      </c>
      <c r="B542" s="54" t="s">
        <v>567</v>
      </c>
      <c r="C542" s="52" t="s">
        <v>44</v>
      </c>
      <c r="D542" s="52" t="s">
        <v>49</v>
      </c>
      <c r="E542" s="52" t="s">
        <v>389</v>
      </c>
      <c r="F542" s="52"/>
      <c r="G542" s="51">
        <v>30737.52</v>
      </c>
      <c r="H542" s="51">
        <f>H543+H547+H553</f>
        <v>30467.95</v>
      </c>
      <c r="I542" s="51">
        <f t="shared" si="13"/>
        <v>99.12299365726318</v>
      </c>
    </row>
    <row r="543" spans="1:9" ht="22.5" x14ac:dyDescent="0.25">
      <c r="A543" s="13" t="s">
        <v>729</v>
      </c>
      <c r="B543" s="14" t="s">
        <v>46</v>
      </c>
      <c r="C543" s="13" t="s">
        <v>44</v>
      </c>
      <c r="D543" s="13" t="s">
        <v>49</v>
      </c>
      <c r="E543" s="13" t="s">
        <v>390</v>
      </c>
      <c r="F543" s="13"/>
      <c r="G543" s="15">
        <v>75</v>
      </c>
      <c r="H543" s="15">
        <f>H544</f>
        <v>75</v>
      </c>
      <c r="I543" s="51">
        <f t="shared" si="13"/>
        <v>100</v>
      </c>
    </row>
    <row r="544" spans="1:9" ht="67.5" x14ac:dyDescent="0.25">
      <c r="A544" s="52" t="s">
        <v>730</v>
      </c>
      <c r="B544" s="53" t="s">
        <v>1098</v>
      </c>
      <c r="C544" s="52" t="s">
        <v>44</v>
      </c>
      <c r="D544" s="52" t="s">
        <v>49</v>
      </c>
      <c r="E544" s="52" t="s">
        <v>1099</v>
      </c>
      <c r="F544" s="52"/>
      <c r="G544" s="51">
        <v>75</v>
      </c>
      <c r="H544" s="51">
        <f>H545</f>
        <v>75</v>
      </c>
      <c r="I544" s="51">
        <f t="shared" si="13"/>
        <v>100</v>
      </c>
    </row>
    <row r="545" spans="1:9" ht="22.5" x14ac:dyDescent="0.25">
      <c r="A545" s="52" t="s">
        <v>731</v>
      </c>
      <c r="B545" s="54" t="s">
        <v>3</v>
      </c>
      <c r="C545" s="52" t="s">
        <v>44</v>
      </c>
      <c r="D545" s="52" t="s">
        <v>49</v>
      </c>
      <c r="E545" s="52" t="s">
        <v>1099</v>
      </c>
      <c r="F545" s="52" t="s">
        <v>4</v>
      </c>
      <c r="G545" s="51">
        <v>75</v>
      </c>
      <c r="H545" s="51">
        <f>H546</f>
        <v>75</v>
      </c>
      <c r="I545" s="51">
        <f t="shared" si="13"/>
        <v>100</v>
      </c>
    </row>
    <row r="546" spans="1:9" x14ac:dyDescent="0.25">
      <c r="A546" s="13" t="s">
        <v>732</v>
      </c>
      <c r="B546" s="14" t="s">
        <v>1100</v>
      </c>
      <c r="C546" s="13" t="s">
        <v>44</v>
      </c>
      <c r="D546" s="13" t="s">
        <v>49</v>
      </c>
      <c r="E546" s="13" t="s">
        <v>1099</v>
      </c>
      <c r="F546" s="13" t="s">
        <v>200</v>
      </c>
      <c r="G546" s="15">
        <v>75</v>
      </c>
      <c r="H546" s="15">
        <v>75</v>
      </c>
      <c r="I546" s="51">
        <f t="shared" si="13"/>
        <v>100</v>
      </c>
    </row>
    <row r="547" spans="1:9" ht="33.75" x14ac:dyDescent="0.25">
      <c r="A547" s="52" t="s">
        <v>733</v>
      </c>
      <c r="B547" s="53" t="s">
        <v>572</v>
      </c>
      <c r="C547" s="52" t="s">
        <v>44</v>
      </c>
      <c r="D547" s="52" t="s">
        <v>49</v>
      </c>
      <c r="E547" s="52" t="s">
        <v>394</v>
      </c>
      <c r="F547" s="52"/>
      <c r="G547" s="51">
        <v>2078.16</v>
      </c>
      <c r="H547" s="51">
        <f>H548</f>
        <v>2078.16</v>
      </c>
      <c r="I547" s="51">
        <f t="shared" si="13"/>
        <v>100</v>
      </c>
    </row>
    <row r="548" spans="1:9" ht="101.25" x14ac:dyDescent="0.25">
      <c r="A548" s="52" t="s">
        <v>734</v>
      </c>
      <c r="B548" s="54" t="s">
        <v>1077</v>
      </c>
      <c r="C548" s="52" t="s">
        <v>44</v>
      </c>
      <c r="D548" s="52" t="s">
        <v>49</v>
      </c>
      <c r="E548" s="52" t="s">
        <v>583</v>
      </c>
      <c r="F548" s="52"/>
      <c r="G548" s="51">
        <v>2078.16</v>
      </c>
      <c r="H548" s="51">
        <f>H549+H551</f>
        <v>2078.16</v>
      </c>
      <c r="I548" s="51">
        <f t="shared" si="13"/>
        <v>100</v>
      </c>
    </row>
    <row r="549" spans="1:9" ht="56.25" x14ac:dyDescent="0.25">
      <c r="A549" s="13" t="s">
        <v>749</v>
      </c>
      <c r="B549" s="14" t="s">
        <v>21</v>
      </c>
      <c r="C549" s="13" t="s">
        <v>44</v>
      </c>
      <c r="D549" s="13" t="s">
        <v>49</v>
      </c>
      <c r="E549" s="13" t="s">
        <v>583</v>
      </c>
      <c r="F549" s="13" t="s">
        <v>22</v>
      </c>
      <c r="G549" s="15">
        <v>1576.59</v>
      </c>
      <c r="H549" s="15">
        <f>H550</f>
        <v>1576.59</v>
      </c>
      <c r="I549" s="51">
        <f t="shared" si="13"/>
        <v>100</v>
      </c>
    </row>
    <row r="550" spans="1:9" ht="22.5" x14ac:dyDescent="0.25">
      <c r="A550" s="52" t="s">
        <v>750</v>
      </c>
      <c r="B550" s="53" t="s">
        <v>34</v>
      </c>
      <c r="C550" s="52" t="s">
        <v>44</v>
      </c>
      <c r="D550" s="52" t="s">
        <v>49</v>
      </c>
      <c r="E550" s="52" t="s">
        <v>583</v>
      </c>
      <c r="F550" s="52" t="s">
        <v>35</v>
      </c>
      <c r="G550" s="51">
        <v>1576.59</v>
      </c>
      <c r="H550" s="51">
        <v>1576.59</v>
      </c>
      <c r="I550" s="51">
        <f t="shared" si="13"/>
        <v>100</v>
      </c>
    </row>
    <row r="551" spans="1:9" ht="22.5" x14ac:dyDescent="0.25">
      <c r="A551" s="52" t="s">
        <v>751</v>
      </c>
      <c r="B551" s="54" t="s">
        <v>435</v>
      </c>
      <c r="C551" s="52" t="s">
        <v>44</v>
      </c>
      <c r="D551" s="52" t="s">
        <v>49</v>
      </c>
      <c r="E551" s="52" t="s">
        <v>583</v>
      </c>
      <c r="F551" s="52" t="s">
        <v>36</v>
      </c>
      <c r="G551" s="51">
        <v>501.57</v>
      </c>
      <c r="H551" s="51">
        <f>H552</f>
        <v>501.57</v>
      </c>
      <c r="I551" s="51">
        <f t="shared" si="13"/>
        <v>100</v>
      </c>
    </row>
    <row r="552" spans="1:9" ht="33.75" x14ac:dyDescent="0.25">
      <c r="A552" s="13" t="s">
        <v>752</v>
      </c>
      <c r="B552" s="14" t="s">
        <v>37</v>
      </c>
      <c r="C552" s="13" t="s">
        <v>44</v>
      </c>
      <c r="D552" s="13" t="s">
        <v>49</v>
      </c>
      <c r="E552" s="13" t="s">
        <v>583</v>
      </c>
      <c r="F552" s="13" t="s">
        <v>38</v>
      </c>
      <c r="G552" s="15">
        <v>501.57</v>
      </c>
      <c r="H552" s="15">
        <v>501.57</v>
      </c>
      <c r="I552" s="51">
        <f t="shared" si="13"/>
        <v>100</v>
      </c>
    </row>
    <row r="553" spans="1:9" ht="22.5" x14ac:dyDescent="0.25">
      <c r="A553" s="52" t="s">
        <v>753</v>
      </c>
      <c r="B553" s="53" t="s">
        <v>1078</v>
      </c>
      <c r="C553" s="52" t="s">
        <v>44</v>
      </c>
      <c r="D553" s="52" t="s">
        <v>49</v>
      </c>
      <c r="E553" s="52" t="s">
        <v>398</v>
      </c>
      <c r="F553" s="52"/>
      <c r="G553" s="51">
        <v>28584.36</v>
      </c>
      <c r="H553" s="51">
        <f>H554+H561+H568+H575</f>
        <v>28314.79</v>
      </c>
      <c r="I553" s="51">
        <f t="shared" si="13"/>
        <v>99.056931832652538</v>
      </c>
    </row>
    <row r="554" spans="1:9" ht="78.75" x14ac:dyDescent="0.25">
      <c r="A554" s="52" t="s">
        <v>754</v>
      </c>
      <c r="B554" s="54" t="s">
        <v>573</v>
      </c>
      <c r="C554" s="52" t="s">
        <v>44</v>
      </c>
      <c r="D554" s="52" t="s">
        <v>49</v>
      </c>
      <c r="E554" s="52" t="s">
        <v>584</v>
      </c>
      <c r="F554" s="52"/>
      <c r="G554" s="51">
        <v>4307.04</v>
      </c>
      <c r="H554" s="51">
        <f>H555+H557+H559</f>
        <v>4306.6399999999994</v>
      </c>
      <c r="I554" s="51">
        <f t="shared" si="13"/>
        <v>99.990712879378862</v>
      </c>
    </row>
    <row r="555" spans="1:9" ht="56.25" x14ac:dyDescent="0.25">
      <c r="A555" s="13" t="s">
        <v>755</v>
      </c>
      <c r="B555" s="14" t="s">
        <v>21</v>
      </c>
      <c r="C555" s="13" t="s">
        <v>44</v>
      </c>
      <c r="D555" s="13" t="s">
        <v>49</v>
      </c>
      <c r="E555" s="13" t="s">
        <v>584</v>
      </c>
      <c r="F555" s="13" t="s">
        <v>22</v>
      </c>
      <c r="G555" s="15">
        <v>4184.8599999999997</v>
      </c>
      <c r="H555" s="15">
        <f>H556</f>
        <v>4184.45</v>
      </c>
      <c r="I555" s="51">
        <f t="shared" si="13"/>
        <v>99.990202778587587</v>
      </c>
    </row>
    <row r="556" spans="1:9" ht="22.5" x14ac:dyDescent="0.25">
      <c r="A556" s="52" t="s">
        <v>756</v>
      </c>
      <c r="B556" s="53" t="s">
        <v>34</v>
      </c>
      <c r="C556" s="52" t="s">
        <v>44</v>
      </c>
      <c r="D556" s="52" t="s">
        <v>49</v>
      </c>
      <c r="E556" s="52" t="s">
        <v>584</v>
      </c>
      <c r="F556" s="52" t="s">
        <v>35</v>
      </c>
      <c r="G556" s="51">
        <v>4184.8599999999997</v>
      </c>
      <c r="H556" s="51">
        <v>4184.45</v>
      </c>
      <c r="I556" s="51">
        <f t="shared" si="13"/>
        <v>99.990202778587587</v>
      </c>
    </row>
    <row r="557" spans="1:9" ht="22.5" x14ac:dyDescent="0.25">
      <c r="A557" s="52" t="s">
        <v>757</v>
      </c>
      <c r="B557" s="54" t="s">
        <v>435</v>
      </c>
      <c r="C557" s="52" t="s">
        <v>44</v>
      </c>
      <c r="D557" s="52" t="s">
        <v>49</v>
      </c>
      <c r="E557" s="52" t="s">
        <v>584</v>
      </c>
      <c r="F557" s="52" t="s">
        <v>36</v>
      </c>
      <c r="G557" s="51">
        <v>122.12</v>
      </c>
      <c r="H557" s="51">
        <f>H558</f>
        <v>122.12</v>
      </c>
      <c r="I557" s="51">
        <f t="shared" si="13"/>
        <v>100</v>
      </c>
    </row>
    <row r="558" spans="1:9" ht="33.75" x14ac:dyDescent="0.25">
      <c r="A558" s="13" t="s">
        <v>758</v>
      </c>
      <c r="B558" s="14" t="s">
        <v>37</v>
      </c>
      <c r="C558" s="13" t="s">
        <v>44</v>
      </c>
      <c r="D558" s="13" t="s">
        <v>49</v>
      </c>
      <c r="E558" s="13" t="s">
        <v>584</v>
      </c>
      <c r="F558" s="13" t="s">
        <v>38</v>
      </c>
      <c r="G558" s="15">
        <v>122.12</v>
      </c>
      <c r="H558" s="15">
        <v>122.12</v>
      </c>
      <c r="I558" s="51">
        <f t="shared" si="13"/>
        <v>100</v>
      </c>
    </row>
    <row r="559" spans="1:9" x14ac:dyDescent="0.25">
      <c r="A559" s="52" t="s">
        <v>759</v>
      </c>
      <c r="B559" s="53" t="s">
        <v>67</v>
      </c>
      <c r="C559" s="52" t="s">
        <v>44</v>
      </c>
      <c r="D559" s="52" t="s">
        <v>49</v>
      </c>
      <c r="E559" s="52" t="s">
        <v>584</v>
      </c>
      <c r="F559" s="52" t="s">
        <v>219</v>
      </c>
      <c r="G559" s="51">
        <v>7.0000000000000007E-2</v>
      </c>
      <c r="H559" s="51">
        <f>H560</f>
        <v>7.0000000000000007E-2</v>
      </c>
      <c r="I559" s="51">
        <f t="shared" si="13"/>
        <v>100</v>
      </c>
    </row>
    <row r="560" spans="1:9" x14ac:dyDescent="0.25">
      <c r="A560" s="52" t="s">
        <v>760</v>
      </c>
      <c r="B560" s="54" t="s">
        <v>68</v>
      </c>
      <c r="C560" s="52" t="s">
        <v>44</v>
      </c>
      <c r="D560" s="52" t="s">
        <v>49</v>
      </c>
      <c r="E560" s="52" t="s">
        <v>584</v>
      </c>
      <c r="F560" s="52" t="s">
        <v>220</v>
      </c>
      <c r="G560" s="51">
        <v>7.0000000000000007E-2</v>
      </c>
      <c r="H560" s="51">
        <v>7.0000000000000007E-2</v>
      </c>
      <c r="I560" s="51">
        <f t="shared" si="13"/>
        <v>100</v>
      </c>
    </row>
    <row r="561" spans="1:9" ht="78.75" x14ac:dyDescent="0.25">
      <c r="A561" s="13" t="s">
        <v>761</v>
      </c>
      <c r="B561" s="14" t="s">
        <v>574</v>
      </c>
      <c r="C561" s="13" t="s">
        <v>44</v>
      </c>
      <c r="D561" s="13" t="s">
        <v>49</v>
      </c>
      <c r="E561" s="13" t="s">
        <v>585</v>
      </c>
      <c r="F561" s="13"/>
      <c r="G561" s="15">
        <v>13973.98</v>
      </c>
      <c r="H561" s="15">
        <f>H562+H564+H566</f>
        <v>13803.36</v>
      </c>
      <c r="I561" s="51">
        <f t="shared" si="13"/>
        <v>98.779016429106093</v>
      </c>
    </row>
    <row r="562" spans="1:9" ht="56.25" x14ac:dyDescent="0.25">
      <c r="A562" s="52" t="s">
        <v>762</v>
      </c>
      <c r="B562" s="54" t="s">
        <v>21</v>
      </c>
      <c r="C562" s="52" t="s">
        <v>44</v>
      </c>
      <c r="D562" s="52" t="s">
        <v>49</v>
      </c>
      <c r="E562" s="52" t="s">
        <v>585</v>
      </c>
      <c r="F562" s="52" t="s">
        <v>22</v>
      </c>
      <c r="G562" s="51">
        <v>10985.96</v>
      </c>
      <c r="H562" s="51">
        <f>H563</f>
        <v>10979.29</v>
      </c>
      <c r="I562" s="51">
        <f t="shared" si="13"/>
        <v>99.939286143404857</v>
      </c>
    </row>
    <row r="563" spans="1:9" ht="22.5" x14ac:dyDescent="0.25">
      <c r="A563" s="52" t="s">
        <v>763</v>
      </c>
      <c r="B563" s="54" t="s">
        <v>23</v>
      </c>
      <c r="C563" s="52" t="s">
        <v>44</v>
      </c>
      <c r="D563" s="52" t="s">
        <v>49</v>
      </c>
      <c r="E563" s="52" t="s">
        <v>585</v>
      </c>
      <c r="F563" s="52" t="s">
        <v>24</v>
      </c>
      <c r="G563" s="51">
        <v>10985.96</v>
      </c>
      <c r="H563" s="51">
        <v>10979.29</v>
      </c>
      <c r="I563" s="51">
        <f t="shared" si="13"/>
        <v>99.939286143404857</v>
      </c>
    </row>
    <row r="564" spans="1:9" ht="22.5" x14ac:dyDescent="0.25">
      <c r="A564" s="52" t="s">
        <v>764</v>
      </c>
      <c r="B564" s="53" t="s">
        <v>435</v>
      </c>
      <c r="C564" s="52" t="s">
        <v>44</v>
      </c>
      <c r="D564" s="52" t="s">
        <v>49</v>
      </c>
      <c r="E564" s="52" t="s">
        <v>585</v>
      </c>
      <c r="F564" s="52" t="s">
        <v>36</v>
      </c>
      <c r="G564" s="51">
        <v>2978.43</v>
      </c>
      <c r="H564" s="51">
        <f>H565</f>
        <v>2814.48</v>
      </c>
      <c r="I564" s="51">
        <f t="shared" si="13"/>
        <v>94.495422084789638</v>
      </c>
    </row>
    <row r="565" spans="1:9" ht="33.75" x14ac:dyDescent="0.25">
      <c r="A565" s="52" t="s">
        <v>765</v>
      </c>
      <c r="B565" s="54" t="s">
        <v>37</v>
      </c>
      <c r="C565" s="52" t="s">
        <v>44</v>
      </c>
      <c r="D565" s="52" t="s">
        <v>49</v>
      </c>
      <c r="E565" s="52" t="s">
        <v>585</v>
      </c>
      <c r="F565" s="52" t="s">
        <v>38</v>
      </c>
      <c r="G565" s="51">
        <v>2978.43</v>
      </c>
      <c r="H565" s="51">
        <v>2814.48</v>
      </c>
      <c r="I565" s="51">
        <f t="shared" si="13"/>
        <v>94.495422084789638</v>
      </c>
    </row>
    <row r="566" spans="1:9" x14ac:dyDescent="0.25">
      <c r="A566" s="13" t="s">
        <v>777</v>
      </c>
      <c r="B566" s="14" t="s">
        <v>67</v>
      </c>
      <c r="C566" s="13" t="s">
        <v>44</v>
      </c>
      <c r="D566" s="13" t="s">
        <v>49</v>
      </c>
      <c r="E566" s="13" t="s">
        <v>585</v>
      </c>
      <c r="F566" s="13" t="s">
        <v>219</v>
      </c>
      <c r="G566" s="15">
        <v>9.59</v>
      </c>
      <c r="H566" s="15">
        <f>H567</f>
        <v>9.59</v>
      </c>
      <c r="I566" s="51">
        <f t="shared" si="13"/>
        <v>100</v>
      </c>
    </row>
    <row r="567" spans="1:9" x14ac:dyDescent="0.25">
      <c r="A567" s="52" t="s">
        <v>778</v>
      </c>
      <c r="B567" s="54" t="s">
        <v>68</v>
      </c>
      <c r="C567" s="52" t="s">
        <v>44</v>
      </c>
      <c r="D567" s="52" t="s">
        <v>49</v>
      </c>
      <c r="E567" s="52" t="s">
        <v>585</v>
      </c>
      <c r="F567" s="52" t="s">
        <v>220</v>
      </c>
      <c r="G567" s="51">
        <v>9.59</v>
      </c>
      <c r="H567" s="51">
        <v>9.59</v>
      </c>
      <c r="I567" s="51">
        <f t="shared" si="13"/>
        <v>100</v>
      </c>
    </row>
    <row r="568" spans="1:9" ht="78.75" x14ac:dyDescent="0.25">
      <c r="A568" s="52" t="s">
        <v>779</v>
      </c>
      <c r="B568" s="54" t="s">
        <v>574</v>
      </c>
      <c r="C568" s="52" t="s">
        <v>44</v>
      </c>
      <c r="D568" s="52" t="s">
        <v>49</v>
      </c>
      <c r="E568" s="52" t="s">
        <v>586</v>
      </c>
      <c r="F568" s="52"/>
      <c r="G568" s="51">
        <v>9119.83</v>
      </c>
      <c r="H568" s="51">
        <f>H569+H571+H573</f>
        <v>9021.36</v>
      </c>
      <c r="I568" s="51">
        <f t="shared" si="13"/>
        <v>98.920264961079326</v>
      </c>
    </row>
    <row r="569" spans="1:9" ht="56.25" x14ac:dyDescent="0.25">
      <c r="A569" s="52" t="s">
        <v>780</v>
      </c>
      <c r="B569" s="54" t="s">
        <v>21</v>
      </c>
      <c r="C569" s="52" t="s">
        <v>44</v>
      </c>
      <c r="D569" s="52" t="s">
        <v>49</v>
      </c>
      <c r="E569" s="52" t="s">
        <v>586</v>
      </c>
      <c r="F569" s="52" t="s">
        <v>22</v>
      </c>
      <c r="G569" s="51">
        <v>8545.83</v>
      </c>
      <c r="H569" s="51">
        <f>H570</f>
        <v>8545.83</v>
      </c>
      <c r="I569" s="51">
        <f t="shared" si="13"/>
        <v>100</v>
      </c>
    </row>
    <row r="570" spans="1:9" ht="22.5" x14ac:dyDescent="0.25">
      <c r="A570" s="52" t="s">
        <v>781</v>
      </c>
      <c r="B570" s="53" t="s">
        <v>23</v>
      </c>
      <c r="C570" s="52" t="s">
        <v>44</v>
      </c>
      <c r="D570" s="52" t="s">
        <v>49</v>
      </c>
      <c r="E570" s="52" t="s">
        <v>586</v>
      </c>
      <c r="F570" s="52" t="s">
        <v>24</v>
      </c>
      <c r="G570" s="51">
        <v>8545.83</v>
      </c>
      <c r="H570" s="51">
        <v>8545.83</v>
      </c>
      <c r="I570" s="51">
        <f t="shared" si="13"/>
        <v>100</v>
      </c>
    </row>
    <row r="571" spans="1:9" ht="22.5" x14ac:dyDescent="0.25">
      <c r="A571" s="52" t="s">
        <v>782</v>
      </c>
      <c r="B571" s="54" t="s">
        <v>435</v>
      </c>
      <c r="C571" s="52" t="s">
        <v>44</v>
      </c>
      <c r="D571" s="52" t="s">
        <v>49</v>
      </c>
      <c r="E571" s="52" t="s">
        <v>586</v>
      </c>
      <c r="F571" s="52" t="s">
        <v>36</v>
      </c>
      <c r="G571" s="51">
        <v>569</v>
      </c>
      <c r="H571" s="51">
        <f>H572</f>
        <v>470.68</v>
      </c>
      <c r="I571" s="51">
        <f t="shared" si="13"/>
        <v>82.720562390158179</v>
      </c>
    </row>
    <row r="572" spans="1:9" ht="33.75" x14ac:dyDescent="0.25">
      <c r="A572" s="13" t="s">
        <v>783</v>
      </c>
      <c r="B572" s="14" t="s">
        <v>37</v>
      </c>
      <c r="C572" s="13" t="s">
        <v>44</v>
      </c>
      <c r="D572" s="13" t="s">
        <v>49</v>
      </c>
      <c r="E572" s="13" t="s">
        <v>586</v>
      </c>
      <c r="F572" s="13" t="s">
        <v>38</v>
      </c>
      <c r="G572" s="15">
        <v>569</v>
      </c>
      <c r="H572" s="15">
        <v>470.68</v>
      </c>
      <c r="I572" s="51">
        <f t="shared" si="13"/>
        <v>82.720562390158179</v>
      </c>
    </row>
    <row r="573" spans="1:9" x14ac:dyDescent="0.25">
      <c r="A573" s="52" t="s">
        <v>784</v>
      </c>
      <c r="B573" s="53" t="s">
        <v>67</v>
      </c>
      <c r="C573" s="52" t="s">
        <v>44</v>
      </c>
      <c r="D573" s="52" t="s">
        <v>49</v>
      </c>
      <c r="E573" s="52" t="s">
        <v>586</v>
      </c>
      <c r="F573" s="52" t="s">
        <v>219</v>
      </c>
      <c r="G573" s="51">
        <v>5</v>
      </c>
      <c r="H573" s="51">
        <f>H574</f>
        <v>4.8499999999999996</v>
      </c>
      <c r="I573" s="51">
        <f t="shared" si="13"/>
        <v>96.999999999999986</v>
      </c>
    </row>
    <row r="574" spans="1:9" x14ac:dyDescent="0.25">
      <c r="A574" s="52" t="s">
        <v>785</v>
      </c>
      <c r="B574" s="54" t="s">
        <v>68</v>
      </c>
      <c r="C574" s="52" t="s">
        <v>44</v>
      </c>
      <c r="D574" s="52" t="s">
        <v>49</v>
      </c>
      <c r="E574" s="52" t="s">
        <v>586</v>
      </c>
      <c r="F574" s="52" t="s">
        <v>220</v>
      </c>
      <c r="G574" s="51">
        <v>5</v>
      </c>
      <c r="H574" s="51">
        <v>4.8499999999999996</v>
      </c>
      <c r="I574" s="51">
        <f t="shared" si="13"/>
        <v>96.999999999999986</v>
      </c>
    </row>
    <row r="575" spans="1:9" ht="78.75" x14ac:dyDescent="0.25">
      <c r="A575" s="13" t="s">
        <v>786</v>
      </c>
      <c r="B575" s="14" t="s">
        <v>574</v>
      </c>
      <c r="C575" s="13" t="s">
        <v>44</v>
      </c>
      <c r="D575" s="13" t="s">
        <v>49</v>
      </c>
      <c r="E575" s="13" t="s">
        <v>587</v>
      </c>
      <c r="F575" s="13"/>
      <c r="G575" s="15">
        <v>1183.51</v>
      </c>
      <c r="H575" s="15">
        <f>H576+H578</f>
        <v>1183.43</v>
      </c>
      <c r="I575" s="51">
        <f t="shared" si="13"/>
        <v>99.993240445792594</v>
      </c>
    </row>
    <row r="576" spans="1:9" ht="56.25" x14ac:dyDescent="0.25">
      <c r="A576" s="13" t="s">
        <v>787</v>
      </c>
      <c r="B576" s="14" t="s">
        <v>21</v>
      </c>
      <c r="C576" s="13" t="s">
        <v>44</v>
      </c>
      <c r="D576" s="13" t="s">
        <v>49</v>
      </c>
      <c r="E576" s="13" t="s">
        <v>587</v>
      </c>
      <c r="F576" s="13" t="s">
        <v>22</v>
      </c>
      <c r="G576" s="15">
        <v>1150.68</v>
      </c>
      <c r="H576" s="15">
        <f>H577</f>
        <v>1150.68</v>
      </c>
      <c r="I576" s="51">
        <f t="shared" si="13"/>
        <v>100</v>
      </c>
    </row>
    <row r="577" spans="1:9" ht="22.5" x14ac:dyDescent="0.25">
      <c r="A577" s="13" t="s">
        <v>788</v>
      </c>
      <c r="B577" s="14" t="s">
        <v>23</v>
      </c>
      <c r="C577" s="13" t="s">
        <v>44</v>
      </c>
      <c r="D577" s="13" t="s">
        <v>49</v>
      </c>
      <c r="E577" s="13" t="s">
        <v>587</v>
      </c>
      <c r="F577" s="13" t="s">
        <v>24</v>
      </c>
      <c r="G577" s="15">
        <v>1150.68</v>
      </c>
      <c r="H577" s="15">
        <v>1150.68</v>
      </c>
      <c r="I577" s="51">
        <f t="shared" si="13"/>
        <v>100</v>
      </c>
    </row>
    <row r="578" spans="1:9" ht="22.5" x14ac:dyDescent="0.25">
      <c r="A578" s="52" t="s">
        <v>789</v>
      </c>
      <c r="B578" s="54" t="s">
        <v>435</v>
      </c>
      <c r="C578" s="52" t="s">
        <v>44</v>
      </c>
      <c r="D578" s="52" t="s">
        <v>49</v>
      </c>
      <c r="E578" s="52" t="s">
        <v>587</v>
      </c>
      <c r="F578" s="52" t="s">
        <v>36</v>
      </c>
      <c r="G578" s="51">
        <v>32.83</v>
      </c>
      <c r="H578" s="51">
        <f>H579</f>
        <v>32.75</v>
      </c>
      <c r="I578" s="51">
        <f t="shared" si="13"/>
        <v>99.75632043862322</v>
      </c>
    </row>
    <row r="579" spans="1:9" ht="33.75" x14ac:dyDescent="0.25">
      <c r="A579" s="13" t="s">
        <v>790</v>
      </c>
      <c r="B579" s="14" t="s">
        <v>37</v>
      </c>
      <c r="C579" s="13" t="s">
        <v>44</v>
      </c>
      <c r="D579" s="13" t="s">
        <v>49</v>
      </c>
      <c r="E579" s="13" t="s">
        <v>587</v>
      </c>
      <c r="F579" s="13" t="s">
        <v>38</v>
      </c>
      <c r="G579" s="15">
        <v>32.83</v>
      </c>
      <c r="H579" s="15">
        <v>32.75</v>
      </c>
      <c r="I579" s="51">
        <f t="shared" si="13"/>
        <v>99.75632043862322</v>
      </c>
    </row>
    <row r="580" spans="1:9" ht="33.75" x14ac:dyDescent="0.25">
      <c r="A580" s="52" t="s">
        <v>791</v>
      </c>
      <c r="B580" s="53" t="s">
        <v>899</v>
      </c>
      <c r="C580" s="52" t="s">
        <v>44</v>
      </c>
      <c r="D580" s="52" t="s">
        <v>49</v>
      </c>
      <c r="E580" s="52" t="s">
        <v>436</v>
      </c>
      <c r="F580" s="52"/>
      <c r="G580" s="51">
        <v>33.119999999999997</v>
      </c>
      <c r="H580" s="51">
        <v>33.119999999999997</v>
      </c>
      <c r="I580" s="51">
        <f t="shared" si="13"/>
        <v>100</v>
      </c>
    </row>
    <row r="581" spans="1:9" ht="22.5" x14ac:dyDescent="0.25">
      <c r="A581" s="52" t="s">
        <v>792</v>
      </c>
      <c r="B581" s="54" t="s">
        <v>910</v>
      </c>
      <c r="C581" s="52" t="s">
        <v>44</v>
      </c>
      <c r="D581" s="52" t="s">
        <v>49</v>
      </c>
      <c r="E581" s="52" t="s">
        <v>443</v>
      </c>
      <c r="F581" s="52"/>
      <c r="G581" s="51">
        <v>33.119999999999997</v>
      </c>
      <c r="H581" s="51">
        <v>33.119999999999997</v>
      </c>
      <c r="I581" s="51">
        <f t="shared" si="13"/>
        <v>100</v>
      </c>
    </row>
    <row r="582" spans="1:9" ht="67.5" x14ac:dyDescent="0.25">
      <c r="A582" s="13" t="s">
        <v>793</v>
      </c>
      <c r="B582" s="14" t="s">
        <v>1079</v>
      </c>
      <c r="C582" s="13" t="s">
        <v>44</v>
      </c>
      <c r="D582" s="13" t="s">
        <v>49</v>
      </c>
      <c r="E582" s="13" t="s">
        <v>444</v>
      </c>
      <c r="F582" s="13"/>
      <c r="G582" s="15">
        <v>33.119999999999997</v>
      </c>
      <c r="H582" s="15">
        <v>33.119999999999997</v>
      </c>
      <c r="I582" s="51">
        <f t="shared" si="13"/>
        <v>100</v>
      </c>
    </row>
    <row r="583" spans="1:9" ht="22.5" x14ac:dyDescent="0.25">
      <c r="A583" s="52" t="s">
        <v>794</v>
      </c>
      <c r="B583" s="54" t="s">
        <v>435</v>
      </c>
      <c r="C583" s="52" t="s">
        <v>44</v>
      </c>
      <c r="D583" s="52" t="s">
        <v>49</v>
      </c>
      <c r="E583" s="52" t="s">
        <v>444</v>
      </c>
      <c r="F583" s="52" t="s">
        <v>36</v>
      </c>
      <c r="G583" s="51">
        <v>33.119999999999997</v>
      </c>
      <c r="H583" s="51">
        <v>33.119999999999997</v>
      </c>
      <c r="I583" s="51">
        <f t="shared" si="13"/>
        <v>100</v>
      </c>
    </row>
    <row r="584" spans="1:9" ht="33.75" x14ac:dyDescent="0.25">
      <c r="A584" s="52" t="s">
        <v>795</v>
      </c>
      <c r="B584" s="54" t="s">
        <v>37</v>
      </c>
      <c r="C584" s="52" t="s">
        <v>44</v>
      </c>
      <c r="D584" s="52" t="s">
        <v>49</v>
      </c>
      <c r="E584" s="52" t="s">
        <v>444</v>
      </c>
      <c r="F584" s="52" t="s">
        <v>38</v>
      </c>
      <c r="G584" s="51">
        <v>33.119999999999997</v>
      </c>
      <c r="H584" s="51">
        <v>33.119999999999997</v>
      </c>
      <c r="I584" s="51">
        <f t="shared" si="13"/>
        <v>100</v>
      </c>
    </row>
    <row r="585" spans="1:9" x14ac:dyDescent="0.25">
      <c r="A585" s="10" t="s">
        <v>796</v>
      </c>
      <c r="B585" s="11" t="s">
        <v>981</v>
      </c>
      <c r="C585" s="10" t="s">
        <v>44</v>
      </c>
      <c r="D585" s="10" t="s">
        <v>0</v>
      </c>
      <c r="E585" s="10"/>
      <c r="F585" s="10"/>
      <c r="G585" s="12">
        <v>25422.73</v>
      </c>
      <c r="H585" s="12">
        <f>H586+H604</f>
        <v>25181.13</v>
      </c>
      <c r="I585" s="25">
        <f t="shared" si="13"/>
        <v>99.049669331342471</v>
      </c>
    </row>
    <row r="586" spans="1:9" x14ac:dyDescent="0.25">
      <c r="A586" s="52" t="s">
        <v>797</v>
      </c>
      <c r="B586" s="53" t="s">
        <v>6</v>
      </c>
      <c r="C586" s="52" t="s">
        <v>44</v>
      </c>
      <c r="D586" s="52" t="s">
        <v>7</v>
      </c>
      <c r="E586" s="52"/>
      <c r="F586" s="52"/>
      <c r="G586" s="51">
        <v>25262.82</v>
      </c>
      <c r="H586" s="51">
        <f>H587</f>
        <v>25084.25</v>
      </c>
      <c r="I586" s="51">
        <f t="shared" si="13"/>
        <v>99.293150962560787</v>
      </c>
    </row>
    <row r="587" spans="1:9" ht="33.75" x14ac:dyDescent="0.25">
      <c r="A587" s="52" t="s">
        <v>798</v>
      </c>
      <c r="B587" s="54" t="s">
        <v>567</v>
      </c>
      <c r="C587" s="52" t="s">
        <v>44</v>
      </c>
      <c r="D587" s="52" t="s">
        <v>7</v>
      </c>
      <c r="E587" s="52" t="s">
        <v>389</v>
      </c>
      <c r="F587" s="52"/>
      <c r="G587" s="51">
        <v>25262.82</v>
      </c>
      <c r="H587" s="51">
        <f>H588+H598</f>
        <v>25084.25</v>
      </c>
      <c r="I587" s="51">
        <f t="shared" si="13"/>
        <v>99.293150962560787</v>
      </c>
    </row>
    <row r="588" spans="1:9" ht="22.5" x14ac:dyDescent="0.25">
      <c r="A588" s="13" t="s">
        <v>799</v>
      </c>
      <c r="B588" s="14" t="s">
        <v>46</v>
      </c>
      <c r="C588" s="13" t="s">
        <v>44</v>
      </c>
      <c r="D588" s="13" t="s">
        <v>7</v>
      </c>
      <c r="E588" s="13" t="s">
        <v>390</v>
      </c>
      <c r="F588" s="13"/>
      <c r="G588" s="15">
        <v>12933.7</v>
      </c>
      <c r="H588" s="15">
        <f>H589+H592+H595</f>
        <v>12755.130000000001</v>
      </c>
      <c r="I588" s="51">
        <f t="shared" ref="I588:I634" si="14">H588*100/G588</f>
        <v>98.619343266041426</v>
      </c>
    </row>
    <row r="589" spans="1:9" ht="146.25" x14ac:dyDescent="0.25">
      <c r="A589" s="52" t="s">
        <v>800</v>
      </c>
      <c r="B589" s="54" t="s">
        <v>575</v>
      </c>
      <c r="C589" s="52" t="s">
        <v>44</v>
      </c>
      <c r="D589" s="52" t="s">
        <v>7</v>
      </c>
      <c r="E589" s="52" t="s">
        <v>400</v>
      </c>
      <c r="F589" s="52"/>
      <c r="G589" s="51">
        <v>45</v>
      </c>
      <c r="H589" s="51">
        <f>H590</f>
        <v>45</v>
      </c>
      <c r="I589" s="51">
        <f t="shared" si="14"/>
        <v>100</v>
      </c>
    </row>
    <row r="590" spans="1:9" ht="33.75" x14ac:dyDescent="0.25">
      <c r="A590" s="13" t="s">
        <v>801</v>
      </c>
      <c r="B590" s="14" t="s">
        <v>14</v>
      </c>
      <c r="C590" s="13" t="s">
        <v>44</v>
      </c>
      <c r="D590" s="13" t="s">
        <v>7</v>
      </c>
      <c r="E590" s="13" t="s">
        <v>400</v>
      </c>
      <c r="F590" s="13" t="s">
        <v>15</v>
      </c>
      <c r="G590" s="15">
        <v>45</v>
      </c>
      <c r="H590" s="15">
        <f>H591</f>
        <v>45</v>
      </c>
      <c r="I590" s="51">
        <f t="shared" si="14"/>
        <v>100</v>
      </c>
    </row>
    <row r="591" spans="1:9" x14ac:dyDescent="0.25">
      <c r="A591" s="52" t="s">
        <v>802</v>
      </c>
      <c r="B591" s="54" t="s">
        <v>16</v>
      </c>
      <c r="C591" s="52" t="s">
        <v>44</v>
      </c>
      <c r="D591" s="52" t="s">
        <v>7</v>
      </c>
      <c r="E591" s="52" t="s">
        <v>400</v>
      </c>
      <c r="F591" s="52" t="s">
        <v>17</v>
      </c>
      <c r="G591" s="51">
        <v>45</v>
      </c>
      <c r="H591" s="51">
        <v>45</v>
      </c>
      <c r="I591" s="51">
        <f t="shared" si="14"/>
        <v>100</v>
      </c>
    </row>
    <row r="592" spans="1:9" ht="101.25" x14ac:dyDescent="0.25">
      <c r="A592" s="13" t="s">
        <v>803</v>
      </c>
      <c r="B592" s="14" t="s">
        <v>576</v>
      </c>
      <c r="C592" s="13" t="s">
        <v>44</v>
      </c>
      <c r="D592" s="13" t="s">
        <v>7</v>
      </c>
      <c r="E592" s="13" t="s">
        <v>399</v>
      </c>
      <c r="F592" s="13"/>
      <c r="G592" s="15">
        <v>9103.2000000000007</v>
      </c>
      <c r="H592" s="15">
        <f>H593</f>
        <v>8980.5400000000009</v>
      </c>
      <c r="I592" s="51">
        <f t="shared" si="14"/>
        <v>98.652561736532206</v>
      </c>
    </row>
    <row r="593" spans="1:9" ht="33.75" x14ac:dyDescent="0.25">
      <c r="A593" s="52" t="s">
        <v>804</v>
      </c>
      <c r="B593" s="54" t="s">
        <v>14</v>
      </c>
      <c r="C593" s="52" t="s">
        <v>44</v>
      </c>
      <c r="D593" s="52" t="s">
        <v>7</v>
      </c>
      <c r="E593" s="52" t="s">
        <v>399</v>
      </c>
      <c r="F593" s="52" t="s">
        <v>15</v>
      </c>
      <c r="G593" s="51">
        <v>9103.2000000000007</v>
      </c>
      <c r="H593" s="51">
        <f>H594</f>
        <v>8980.5400000000009</v>
      </c>
      <c r="I593" s="51">
        <f t="shared" si="14"/>
        <v>98.652561736532206</v>
      </c>
    </row>
    <row r="594" spans="1:9" x14ac:dyDescent="0.25">
      <c r="A594" s="52" t="s">
        <v>805</v>
      </c>
      <c r="B594" s="54" t="s">
        <v>16</v>
      </c>
      <c r="C594" s="52" t="s">
        <v>44</v>
      </c>
      <c r="D594" s="52" t="s">
        <v>7</v>
      </c>
      <c r="E594" s="52" t="s">
        <v>399</v>
      </c>
      <c r="F594" s="52" t="s">
        <v>17</v>
      </c>
      <c r="G594" s="51">
        <v>9103.2000000000007</v>
      </c>
      <c r="H594" s="51">
        <v>8980.5400000000009</v>
      </c>
      <c r="I594" s="51">
        <f t="shared" si="14"/>
        <v>98.652561736532206</v>
      </c>
    </row>
    <row r="595" spans="1:9" ht="157.5" x14ac:dyDescent="0.25">
      <c r="A595" s="52" t="s">
        <v>806</v>
      </c>
      <c r="B595" s="54" t="s">
        <v>577</v>
      </c>
      <c r="C595" s="52" t="s">
        <v>44</v>
      </c>
      <c r="D595" s="52" t="s">
        <v>7</v>
      </c>
      <c r="E595" s="52" t="s">
        <v>578</v>
      </c>
      <c r="F595" s="52"/>
      <c r="G595" s="51">
        <v>3785.5</v>
      </c>
      <c r="H595" s="51">
        <f>H596</f>
        <v>3729.59</v>
      </c>
      <c r="I595" s="51">
        <f t="shared" si="14"/>
        <v>98.52304847444195</v>
      </c>
    </row>
    <row r="596" spans="1:9" ht="33.75" x14ac:dyDescent="0.25">
      <c r="A596" s="52" t="s">
        <v>807</v>
      </c>
      <c r="B596" s="53" t="s">
        <v>14</v>
      </c>
      <c r="C596" s="52" t="s">
        <v>44</v>
      </c>
      <c r="D596" s="52" t="s">
        <v>7</v>
      </c>
      <c r="E596" s="52" t="s">
        <v>578</v>
      </c>
      <c r="F596" s="52" t="s">
        <v>15</v>
      </c>
      <c r="G596" s="51">
        <v>3785.5</v>
      </c>
      <c r="H596" s="51">
        <f>H597</f>
        <v>3729.59</v>
      </c>
      <c r="I596" s="51">
        <f t="shared" si="14"/>
        <v>98.52304847444195</v>
      </c>
    </row>
    <row r="597" spans="1:9" x14ac:dyDescent="0.25">
      <c r="A597" s="52" t="s">
        <v>808</v>
      </c>
      <c r="B597" s="54" t="s">
        <v>16</v>
      </c>
      <c r="C597" s="52" t="s">
        <v>44</v>
      </c>
      <c r="D597" s="52" t="s">
        <v>7</v>
      </c>
      <c r="E597" s="52" t="s">
        <v>578</v>
      </c>
      <c r="F597" s="52" t="s">
        <v>17</v>
      </c>
      <c r="G597" s="51">
        <v>3785.5</v>
      </c>
      <c r="H597" s="51">
        <v>3729.59</v>
      </c>
      <c r="I597" s="51">
        <f t="shared" si="14"/>
        <v>98.52304847444195</v>
      </c>
    </row>
    <row r="598" spans="1:9" ht="33.75" x14ac:dyDescent="0.25">
      <c r="A598" s="13" t="s">
        <v>809</v>
      </c>
      <c r="B598" s="14" t="s">
        <v>572</v>
      </c>
      <c r="C598" s="13" t="s">
        <v>44</v>
      </c>
      <c r="D598" s="13" t="s">
        <v>7</v>
      </c>
      <c r="E598" s="13" t="s">
        <v>394</v>
      </c>
      <c r="F598" s="13"/>
      <c r="G598" s="15">
        <v>12329.12</v>
      </c>
      <c r="H598" s="15">
        <f>H599</f>
        <v>12329.12</v>
      </c>
      <c r="I598" s="51">
        <f t="shared" si="14"/>
        <v>100</v>
      </c>
    </row>
    <row r="599" spans="1:9" ht="123.75" x14ac:dyDescent="0.25">
      <c r="A599" s="52" t="s">
        <v>810</v>
      </c>
      <c r="B599" s="54" t="s">
        <v>579</v>
      </c>
      <c r="C599" s="52" t="s">
        <v>44</v>
      </c>
      <c r="D599" s="52" t="s">
        <v>7</v>
      </c>
      <c r="E599" s="52" t="s">
        <v>588</v>
      </c>
      <c r="F599" s="52"/>
      <c r="G599" s="51">
        <v>12329.12</v>
      </c>
      <c r="H599" s="51">
        <f>H600+H602</f>
        <v>12329.12</v>
      </c>
      <c r="I599" s="51">
        <f t="shared" si="14"/>
        <v>100</v>
      </c>
    </row>
    <row r="600" spans="1:9" ht="56.25" x14ac:dyDescent="0.25">
      <c r="A600" s="13" t="s">
        <v>811</v>
      </c>
      <c r="B600" s="14" t="s">
        <v>21</v>
      </c>
      <c r="C600" s="13" t="s">
        <v>44</v>
      </c>
      <c r="D600" s="13" t="s">
        <v>7</v>
      </c>
      <c r="E600" s="13" t="s">
        <v>588</v>
      </c>
      <c r="F600" s="13" t="s">
        <v>22</v>
      </c>
      <c r="G600" s="15">
        <v>85.7</v>
      </c>
      <c r="H600" s="15">
        <f>H601</f>
        <v>85.7</v>
      </c>
      <c r="I600" s="51">
        <f t="shared" si="14"/>
        <v>100</v>
      </c>
    </row>
    <row r="601" spans="1:9" ht="22.5" x14ac:dyDescent="0.25">
      <c r="A601" s="52" t="s">
        <v>812</v>
      </c>
      <c r="B601" s="54" t="s">
        <v>23</v>
      </c>
      <c r="C601" s="52" t="s">
        <v>44</v>
      </c>
      <c r="D601" s="52" t="s">
        <v>7</v>
      </c>
      <c r="E601" s="52" t="s">
        <v>588</v>
      </c>
      <c r="F601" s="52" t="s">
        <v>24</v>
      </c>
      <c r="G601" s="51">
        <v>85.7</v>
      </c>
      <c r="H601" s="51">
        <v>85.7</v>
      </c>
      <c r="I601" s="51">
        <f t="shared" si="14"/>
        <v>100</v>
      </c>
    </row>
    <row r="602" spans="1:9" ht="22.5" x14ac:dyDescent="0.25">
      <c r="A602" s="52" t="s">
        <v>813</v>
      </c>
      <c r="B602" s="53" t="s">
        <v>776</v>
      </c>
      <c r="C602" s="52" t="s">
        <v>44</v>
      </c>
      <c r="D602" s="52" t="s">
        <v>7</v>
      </c>
      <c r="E602" s="52" t="s">
        <v>588</v>
      </c>
      <c r="F602" s="52" t="s">
        <v>224</v>
      </c>
      <c r="G602" s="51">
        <v>12243.42</v>
      </c>
      <c r="H602" s="51">
        <f>H603</f>
        <v>12243.42</v>
      </c>
      <c r="I602" s="51">
        <f t="shared" si="14"/>
        <v>100</v>
      </c>
    </row>
    <row r="603" spans="1:9" x14ac:dyDescent="0.25">
      <c r="A603" s="52" t="s">
        <v>820</v>
      </c>
      <c r="B603" s="54" t="s">
        <v>247</v>
      </c>
      <c r="C603" s="52" t="s">
        <v>44</v>
      </c>
      <c r="D603" s="52" t="s">
        <v>7</v>
      </c>
      <c r="E603" s="52" t="s">
        <v>588</v>
      </c>
      <c r="F603" s="52" t="s">
        <v>232</v>
      </c>
      <c r="G603" s="51">
        <v>12243.42</v>
      </c>
      <c r="H603" s="51">
        <v>12243.42</v>
      </c>
      <c r="I603" s="51">
        <f t="shared" si="14"/>
        <v>100</v>
      </c>
    </row>
    <row r="604" spans="1:9" x14ac:dyDescent="0.25">
      <c r="A604" s="13" t="s">
        <v>821</v>
      </c>
      <c r="B604" s="14" t="s">
        <v>50</v>
      </c>
      <c r="C604" s="13" t="s">
        <v>44</v>
      </c>
      <c r="D604" s="13" t="s">
        <v>51</v>
      </c>
      <c r="E604" s="13"/>
      <c r="F604" s="13"/>
      <c r="G604" s="15">
        <v>159.91</v>
      </c>
      <c r="H604" s="15">
        <f>H605</f>
        <v>96.88</v>
      </c>
      <c r="I604" s="51">
        <f t="shared" si="14"/>
        <v>60.584078544181104</v>
      </c>
    </row>
    <row r="605" spans="1:9" ht="33.75" x14ac:dyDescent="0.25">
      <c r="A605" s="52" t="s">
        <v>822</v>
      </c>
      <c r="B605" s="54" t="s">
        <v>567</v>
      </c>
      <c r="C605" s="52" t="s">
        <v>44</v>
      </c>
      <c r="D605" s="52" t="s">
        <v>51</v>
      </c>
      <c r="E605" s="52" t="s">
        <v>389</v>
      </c>
      <c r="F605" s="52"/>
      <c r="G605" s="51">
        <v>159.91</v>
      </c>
      <c r="H605" s="51">
        <f>H606</f>
        <v>96.88</v>
      </c>
      <c r="I605" s="51">
        <f t="shared" si="14"/>
        <v>60.584078544181104</v>
      </c>
    </row>
    <row r="606" spans="1:9" ht="22.5" x14ac:dyDescent="0.25">
      <c r="A606" s="13" t="s">
        <v>823</v>
      </c>
      <c r="B606" s="14" t="s">
        <v>46</v>
      </c>
      <c r="C606" s="13" t="s">
        <v>44</v>
      </c>
      <c r="D606" s="13" t="s">
        <v>51</v>
      </c>
      <c r="E606" s="13" t="s">
        <v>390</v>
      </c>
      <c r="F606" s="13"/>
      <c r="G606" s="15">
        <v>159.91</v>
      </c>
      <c r="H606" s="15">
        <f>H607</f>
        <v>96.88</v>
      </c>
      <c r="I606" s="51">
        <f t="shared" si="14"/>
        <v>60.584078544181104</v>
      </c>
    </row>
    <row r="607" spans="1:9" ht="101.25" x14ac:dyDescent="0.25">
      <c r="A607" s="52" t="s">
        <v>824</v>
      </c>
      <c r="B607" s="54" t="s">
        <v>576</v>
      </c>
      <c r="C607" s="52" t="s">
        <v>44</v>
      </c>
      <c r="D607" s="52" t="s">
        <v>51</v>
      </c>
      <c r="E607" s="52" t="s">
        <v>401</v>
      </c>
      <c r="F607" s="52"/>
      <c r="G607" s="51">
        <v>159.91</v>
      </c>
      <c r="H607" s="51">
        <f>H608+H610</f>
        <v>96.88</v>
      </c>
      <c r="I607" s="51">
        <f t="shared" si="14"/>
        <v>60.584078544181104</v>
      </c>
    </row>
    <row r="608" spans="1:9" ht="22.5" x14ac:dyDescent="0.25">
      <c r="A608" s="13" t="s">
        <v>825</v>
      </c>
      <c r="B608" s="14" t="s">
        <v>435</v>
      </c>
      <c r="C608" s="13" t="s">
        <v>44</v>
      </c>
      <c r="D608" s="13" t="s">
        <v>51</v>
      </c>
      <c r="E608" s="13" t="s">
        <v>401</v>
      </c>
      <c r="F608" s="13" t="s">
        <v>36</v>
      </c>
      <c r="G608" s="15">
        <v>5</v>
      </c>
      <c r="H608" s="15">
        <f>H609</f>
        <v>1.44</v>
      </c>
      <c r="I608" s="51">
        <f t="shared" si="14"/>
        <v>28.8</v>
      </c>
    </row>
    <row r="609" spans="1:9" ht="33.75" x14ac:dyDescent="0.25">
      <c r="A609" s="52" t="s">
        <v>826</v>
      </c>
      <c r="B609" s="53" t="s">
        <v>37</v>
      </c>
      <c r="C609" s="52" t="s">
        <v>44</v>
      </c>
      <c r="D609" s="52" t="s">
        <v>51</v>
      </c>
      <c r="E609" s="52" t="s">
        <v>401</v>
      </c>
      <c r="F609" s="52" t="s">
        <v>38</v>
      </c>
      <c r="G609" s="51">
        <v>5</v>
      </c>
      <c r="H609" s="51">
        <v>1.44</v>
      </c>
      <c r="I609" s="51">
        <f t="shared" si="14"/>
        <v>28.8</v>
      </c>
    </row>
    <row r="610" spans="1:9" ht="22.5" x14ac:dyDescent="0.25">
      <c r="A610" s="52" t="s">
        <v>15</v>
      </c>
      <c r="B610" s="54" t="s">
        <v>3</v>
      </c>
      <c r="C610" s="52" t="s">
        <v>44</v>
      </c>
      <c r="D610" s="52" t="s">
        <v>51</v>
      </c>
      <c r="E610" s="52" t="s">
        <v>401</v>
      </c>
      <c r="F610" s="52" t="s">
        <v>4</v>
      </c>
      <c r="G610" s="51">
        <v>154.91</v>
      </c>
      <c r="H610" s="51">
        <f>H611</f>
        <v>95.44</v>
      </c>
      <c r="I610" s="51">
        <f t="shared" si="14"/>
        <v>61.609967077657998</v>
      </c>
    </row>
    <row r="611" spans="1:9" ht="22.5" x14ac:dyDescent="0.25">
      <c r="A611" s="13" t="s">
        <v>827</v>
      </c>
      <c r="B611" s="14" t="s">
        <v>451</v>
      </c>
      <c r="C611" s="13" t="s">
        <v>44</v>
      </c>
      <c r="D611" s="13" t="s">
        <v>51</v>
      </c>
      <c r="E611" s="13" t="s">
        <v>401</v>
      </c>
      <c r="F611" s="13" t="s">
        <v>92</v>
      </c>
      <c r="G611" s="15">
        <v>154.91</v>
      </c>
      <c r="H611" s="15">
        <v>95.44</v>
      </c>
      <c r="I611" s="51">
        <f t="shared" si="14"/>
        <v>61.609967077657998</v>
      </c>
    </row>
    <row r="612" spans="1:9" ht="21" x14ac:dyDescent="0.25">
      <c r="A612" s="40" t="s">
        <v>828</v>
      </c>
      <c r="B612" s="41" t="s">
        <v>856</v>
      </c>
      <c r="C612" s="40" t="s">
        <v>55</v>
      </c>
      <c r="D612" s="40"/>
      <c r="E612" s="40"/>
      <c r="F612" s="40"/>
      <c r="G612" s="42">
        <v>7623.66</v>
      </c>
      <c r="H612" s="42">
        <f>H613+H627</f>
        <v>7622.58</v>
      </c>
      <c r="I612" s="62">
        <f t="shared" si="14"/>
        <v>99.985833575998925</v>
      </c>
    </row>
    <row r="613" spans="1:9" x14ac:dyDescent="0.25">
      <c r="A613" s="59" t="s">
        <v>829</v>
      </c>
      <c r="B613" s="60" t="s">
        <v>864</v>
      </c>
      <c r="C613" s="59" t="s">
        <v>55</v>
      </c>
      <c r="D613" s="59" t="s">
        <v>52</v>
      </c>
      <c r="E613" s="59"/>
      <c r="F613" s="59"/>
      <c r="G613" s="61">
        <v>7620.69</v>
      </c>
      <c r="H613" s="61">
        <v>7620.69</v>
      </c>
      <c r="I613" s="12">
        <f t="shared" si="14"/>
        <v>100</v>
      </c>
    </row>
    <row r="614" spans="1:9" ht="33.75" x14ac:dyDescent="0.25">
      <c r="A614" s="52" t="s">
        <v>830</v>
      </c>
      <c r="B614" s="54" t="s">
        <v>53</v>
      </c>
      <c r="C614" s="52" t="s">
        <v>55</v>
      </c>
      <c r="D614" s="52" t="s">
        <v>54</v>
      </c>
      <c r="E614" s="52"/>
      <c r="F614" s="52"/>
      <c r="G614" s="51">
        <v>7620.69</v>
      </c>
      <c r="H614" s="51">
        <v>0</v>
      </c>
      <c r="I614" s="51">
        <f t="shared" si="14"/>
        <v>0</v>
      </c>
    </row>
    <row r="615" spans="1:9" ht="33.75" x14ac:dyDescent="0.25">
      <c r="A615" s="13" t="s">
        <v>831</v>
      </c>
      <c r="B615" s="14" t="s">
        <v>580</v>
      </c>
      <c r="C615" s="13" t="s">
        <v>55</v>
      </c>
      <c r="D615" s="13" t="s">
        <v>54</v>
      </c>
      <c r="E615" s="13" t="s">
        <v>370</v>
      </c>
      <c r="F615" s="13"/>
      <c r="G615" s="15">
        <v>7620.69</v>
      </c>
      <c r="H615" s="15">
        <v>0</v>
      </c>
      <c r="I615" s="51">
        <f t="shared" si="14"/>
        <v>0</v>
      </c>
    </row>
    <row r="616" spans="1:9" ht="22.5" x14ac:dyDescent="0.25">
      <c r="A616" s="52" t="s">
        <v>832</v>
      </c>
      <c r="B616" s="53" t="s">
        <v>56</v>
      </c>
      <c r="C616" s="52" t="s">
        <v>55</v>
      </c>
      <c r="D616" s="52" t="s">
        <v>54</v>
      </c>
      <c r="E616" s="52" t="s">
        <v>372</v>
      </c>
      <c r="F616" s="52"/>
      <c r="G616" s="51">
        <v>7620.69</v>
      </c>
      <c r="H616" s="51">
        <v>0</v>
      </c>
      <c r="I616" s="51">
        <f t="shared" si="14"/>
        <v>0</v>
      </c>
    </row>
    <row r="617" spans="1:9" ht="78.75" x14ac:dyDescent="0.25">
      <c r="A617" s="52" t="s">
        <v>833</v>
      </c>
      <c r="B617" s="54" t="s">
        <v>1080</v>
      </c>
      <c r="C617" s="52" t="s">
        <v>55</v>
      </c>
      <c r="D617" s="52" t="s">
        <v>54</v>
      </c>
      <c r="E617" s="52" t="s">
        <v>581</v>
      </c>
      <c r="F617" s="52"/>
      <c r="G617" s="51">
        <v>7355.19</v>
      </c>
      <c r="H617" s="51">
        <v>7355.19</v>
      </c>
      <c r="I617" s="51">
        <f t="shared" si="14"/>
        <v>100</v>
      </c>
    </row>
    <row r="618" spans="1:9" ht="56.25" x14ac:dyDescent="0.25">
      <c r="A618" s="13" t="s">
        <v>834</v>
      </c>
      <c r="B618" s="14" t="s">
        <v>21</v>
      </c>
      <c r="C618" s="13" t="s">
        <v>55</v>
      </c>
      <c r="D618" s="13" t="s">
        <v>54</v>
      </c>
      <c r="E618" s="13" t="s">
        <v>581</v>
      </c>
      <c r="F618" s="13" t="s">
        <v>22</v>
      </c>
      <c r="G618" s="15">
        <v>6881.36</v>
      </c>
      <c r="H618" s="15">
        <v>6881.36</v>
      </c>
      <c r="I618" s="51">
        <f t="shared" si="14"/>
        <v>100</v>
      </c>
    </row>
    <row r="619" spans="1:9" ht="22.5" x14ac:dyDescent="0.25">
      <c r="A619" s="52" t="s">
        <v>835</v>
      </c>
      <c r="B619" s="54" t="s">
        <v>34</v>
      </c>
      <c r="C619" s="52" t="s">
        <v>55</v>
      </c>
      <c r="D619" s="52" t="s">
        <v>54</v>
      </c>
      <c r="E619" s="52" t="s">
        <v>581</v>
      </c>
      <c r="F619" s="52" t="s">
        <v>35</v>
      </c>
      <c r="G619" s="51">
        <v>6881.36</v>
      </c>
      <c r="H619" s="51">
        <v>6881.36</v>
      </c>
      <c r="I619" s="51">
        <f t="shared" si="14"/>
        <v>100</v>
      </c>
    </row>
    <row r="620" spans="1:9" ht="22.5" x14ac:dyDescent="0.25">
      <c r="A620" s="13" t="s">
        <v>17</v>
      </c>
      <c r="B620" s="14" t="s">
        <v>435</v>
      </c>
      <c r="C620" s="13" t="s">
        <v>55</v>
      </c>
      <c r="D620" s="13" t="s">
        <v>54</v>
      </c>
      <c r="E620" s="13" t="s">
        <v>581</v>
      </c>
      <c r="F620" s="13" t="s">
        <v>36</v>
      </c>
      <c r="G620" s="15">
        <v>467.71</v>
      </c>
      <c r="H620" s="15">
        <v>467.71</v>
      </c>
      <c r="I620" s="51">
        <f t="shared" si="14"/>
        <v>100</v>
      </c>
    </row>
    <row r="621" spans="1:9" ht="33.75" x14ac:dyDescent="0.25">
      <c r="A621" s="52" t="s">
        <v>18</v>
      </c>
      <c r="B621" s="54" t="s">
        <v>37</v>
      </c>
      <c r="C621" s="52" t="s">
        <v>55</v>
      </c>
      <c r="D621" s="52" t="s">
        <v>54</v>
      </c>
      <c r="E621" s="52" t="s">
        <v>581</v>
      </c>
      <c r="F621" s="52" t="s">
        <v>38</v>
      </c>
      <c r="G621" s="51">
        <v>467.71</v>
      </c>
      <c r="H621" s="51">
        <v>467.71</v>
      </c>
      <c r="I621" s="51">
        <f t="shared" si="14"/>
        <v>100</v>
      </c>
    </row>
    <row r="622" spans="1:9" x14ac:dyDescent="0.25">
      <c r="A622" s="13" t="s">
        <v>19</v>
      </c>
      <c r="B622" s="14" t="s">
        <v>67</v>
      </c>
      <c r="C622" s="13" t="s">
        <v>55</v>
      </c>
      <c r="D622" s="13" t="s">
        <v>54</v>
      </c>
      <c r="E622" s="13" t="s">
        <v>581</v>
      </c>
      <c r="F622" s="13" t="s">
        <v>219</v>
      </c>
      <c r="G622" s="15">
        <v>6.13</v>
      </c>
      <c r="H622" s="15">
        <v>6.13</v>
      </c>
      <c r="I622" s="51">
        <f t="shared" si="14"/>
        <v>100</v>
      </c>
    </row>
    <row r="623" spans="1:9" x14ac:dyDescent="0.25">
      <c r="A623" s="52" t="s">
        <v>836</v>
      </c>
      <c r="B623" s="53" t="s">
        <v>68</v>
      </c>
      <c r="C623" s="52" t="s">
        <v>55</v>
      </c>
      <c r="D623" s="52" t="s">
        <v>54</v>
      </c>
      <c r="E623" s="52" t="s">
        <v>581</v>
      </c>
      <c r="F623" s="52" t="s">
        <v>220</v>
      </c>
      <c r="G623" s="51">
        <v>6.13</v>
      </c>
      <c r="H623" s="51">
        <v>6.13</v>
      </c>
      <c r="I623" s="51">
        <f t="shared" si="14"/>
        <v>100</v>
      </c>
    </row>
    <row r="624" spans="1:9" ht="78.75" x14ac:dyDescent="0.25">
      <c r="A624" s="52" t="s">
        <v>837</v>
      </c>
      <c r="B624" s="54" t="s">
        <v>1081</v>
      </c>
      <c r="C624" s="52" t="s">
        <v>55</v>
      </c>
      <c r="D624" s="52" t="s">
        <v>54</v>
      </c>
      <c r="E624" s="52" t="s">
        <v>582</v>
      </c>
      <c r="F624" s="52"/>
      <c r="G624" s="51">
        <v>265.5</v>
      </c>
      <c r="H624" s="51">
        <v>265.5</v>
      </c>
      <c r="I624" s="51">
        <f t="shared" si="14"/>
        <v>100</v>
      </c>
    </row>
    <row r="625" spans="1:9" ht="56.25" x14ac:dyDescent="0.25">
      <c r="A625" s="13" t="s">
        <v>838</v>
      </c>
      <c r="B625" s="14" t="s">
        <v>21</v>
      </c>
      <c r="C625" s="13" t="s">
        <v>55</v>
      </c>
      <c r="D625" s="13" t="s">
        <v>54</v>
      </c>
      <c r="E625" s="13" t="s">
        <v>582</v>
      </c>
      <c r="F625" s="13" t="s">
        <v>22</v>
      </c>
      <c r="G625" s="15">
        <v>265.5</v>
      </c>
      <c r="H625" s="15">
        <v>265.5</v>
      </c>
      <c r="I625" s="51">
        <f t="shared" si="14"/>
        <v>100</v>
      </c>
    </row>
    <row r="626" spans="1:9" ht="22.5" x14ac:dyDescent="0.25">
      <c r="A626" s="52" t="s">
        <v>839</v>
      </c>
      <c r="B626" s="54" t="s">
        <v>34</v>
      </c>
      <c r="C626" s="52" t="s">
        <v>55</v>
      </c>
      <c r="D626" s="52" t="s">
        <v>54</v>
      </c>
      <c r="E626" s="52" t="s">
        <v>582</v>
      </c>
      <c r="F626" s="52" t="s">
        <v>35</v>
      </c>
      <c r="G626" s="51">
        <v>265.5</v>
      </c>
      <c r="H626" s="51">
        <v>265.5</v>
      </c>
      <c r="I626" s="51">
        <f t="shared" si="14"/>
        <v>100</v>
      </c>
    </row>
    <row r="627" spans="1:9" ht="22.5" x14ac:dyDescent="0.25">
      <c r="A627" s="56" t="s">
        <v>840</v>
      </c>
      <c r="B627" s="57" t="s">
        <v>1082</v>
      </c>
      <c r="C627" s="56" t="s">
        <v>55</v>
      </c>
      <c r="D627" s="56" t="s">
        <v>1083</v>
      </c>
      <c r="E627" s="56"/>
      <c r="F627" s="56"/>
      <c r="G627" s="58">
        <v>2.97</v>
      </c>
      <c r="H627" s="58">
        <v>1.89</v>
      </c>
      <c r="I627" s="55">
        <f t="shared" si="14"/>
        <v>63.636363636363633</v>
      </c>
    </row>
    <row r="628" spans="1:9" ht="22.5" x14ac:dyDescent="0.25">
      <c r="A628" s="52" t="s">
        <v>841</v>
      </c>
      <c r="B628" s="54" t="s">
        <v>1084</v>
      </c>
      <c r="C628" s="52" t="s">
        <v>55</v>
      </c>
      <c r="D628" s="52" t="s">
        <v>1085</v>
      </c>
      <c r="E628" s="52"/>
      <c r="F628" s="52"/>
      <c r="G628" s="51">
        <v>2.97</v>
      </c>
      <c r="H628" s="51">
        <v>1.89</v>
      </c>
      <c r="I628" s="51">
        <f t="shared" si="14"/>
        <v>63.636363636363633</v>
      </c>
    </row>
    <row r="629" spans="1:9" ht="33.75" x14ac:dyDescent="0.25">
      <c r="A629" s="52" t="s">
        <v>842</v>
      </c>
      <c r="B629" s="54" t="s">
        <v>580</v>
      </c>
      <c r="C629" s="52" t="s">
        <v>55</v>
      </c>
      <c r="D629" s="52" t="s">
        <v>1085</v>
      </c>
      <c r="E629" s="52" t="s">
        <v>370</v>
      </c>
      <c r="F629" s="52"/>
      <c r="G629" s="51">
        <v>2.97</v>
      </c>
      <c r="H629" s="51">
        <v>1.89</v>
      </c>
      <c r="I629" s="51">
        <f t="shared" si="14"/>
        <v>63.636363636363633</v>
      </c>
    </row>
    <row r="630" spans="1:9" ht="22.5" x14ac:dyDescent="0.25">
      <c r="A630" s="52" t="s">
        <v>773</v>
      </c>
      <c r="B630" s="53" t="s">
        <v>1086</v>
      </c>
      <c r="C630" s="52" t="s">
        <v>55</v>
      </c>
      <c r="D630" s="52" t="s">
        <v>1085</v>
      </c>
      <c r="E630" s="52" t="s">
        <v>1087</v>
      </c>
      <c r="F630" s="52"/>
      <c r="G630" s="51">
        <v>2.97</v>
      </c>
      <c r="H630" s="51">
        <v>1.89</v>
      </c>
      <c r="I630" s="51">
        <f t="shared" si="14"/>
        <v>63.636363636363633</v>
      </c>
    </row>
    <row r="631" spans="1:9" ht="67.5" x14ac:dyDescent="0.25">
      <c r="A631" s="52" t="s">
        <v>845</v>
      </c>
      <c r="B631" s="54" t="s">
        <v>1088</v>
      </c>
      <c r="C631" s="52" t="s">
        <v>55</v>
      </c>
      <c r="D631" s="52" t="s">
        <v>1085</v>
      </c>
      <c r="E631" s="52" t="s">
        <v>1089</v>
      </c>
      <c r="F631" s="52"/>
      <c r="G631" s="51">
        <v>2.97</v>
      </c>
      <c r="H631" s="51">
        <v>1.89</v>
      </c>
      <c r="I631" s="51">
        <f t="shared" si="14"/>
        <v>63.636363636363633</v>
      </c>
    </row>
    <row r="632" spans="1:9" ht="22.5" x14ac:dyDescent="0.25">
      <c r="A632" s="13" t="s">
        <v>846</v>
      </c>
      <c r="B632" s="14" t="s">
        <v>1090</v>
      </c>
      <c r="C632" s="13" t="s">
        <v>55</v>
      </c>
      <c r="D632" s="13" t="s">
        <v>1085</v>
      </c>
      <c r="E632" s="13" t="s">
        <v>1089</v>
      </c>
      <c r="F632" s="13" t="s">
        <v>852</v>
      </c>
      <c r="G632" s="15">
        <v>2.97</v>
      </c>
      <c r="H632" s="15">
        <v>1.89</v>
      </c>
      <c r="I632" s="51">
        <f t="shared" si="14"/>
        <v>63.636363636363633</v>
      </c>
    </row>
    <row r="633" spans="1:9" x14ac:dyDescent="0.25">
      <c r="A633" s="52" t="s">
        <v>847</v>
      </c>
      <c r="B633" s="54" t="s">
        <v>1091</v>
      </c>
      <c r="C633" s="52" t="s">
        <v>55</v>
      </c>
      <c r="D633" s="52" t="s">
        <v>1085</v>
      </c>
      <c r="E633" s="52" t="s">
        <v>1089</v>
      </c>
      <c r="F633" s="52" t="s">
        <v>853</v>
      </c>
      <c r="G633" s="51">
        <v>2.97</v>
      </c>
      <c r="H633" s="51">
        <v>1.89</v>
      </c>
      <c r="I633" s="51">
        <f t="shared" si="14"/>
        <v>63.636363636363633</v>
      </c>
    </row>
    <row r="634" spans="1:9" x14ac:dyDescent="0.25">
      <c r="A634" s="17" t="s">
        <v>851</v>
      </c>
      <c r="B634" s="18" t="s">
        <v>1092</v>
      </c>
      <c r="C634" s="17"/>
      <c r="D634" s="17"/>
      <c r="E634" s="17"/>
      <c r="F634" s="19"/>
      <c r="G634" s="20">
        <f>G11+G309+G317+G325+G451+G612</f>
        <v>826908.19000000006</v>
      </c>
      <c r="H634" s="20">
        <f>H11+H309+H317+H325+H451+H612</f>
        <v>797462.38600000006</v>
      </c>
      <c r="I634" s="51">
        <f t="shared" si="14"/>
        <v>96.439047967344479</v>
      </c>
    </row>
    <row r="636" spans="1:9" ht="12.75" customHeight="1" x14ac:dyDescent="0.25"/>
    <row r="637" spans="1:9" ht="12.75" customHeight="1" x14ac:dyDescent="0.25">
      <c r="G637">
        <f>H61966</f>
        <v>0</v>
      </c>
    </row>
    <row r="638" spans="1:9" ht="12.75" customHeight="1" x14ac:dyDescent="0.25"/>
    <row r="639" spans="1:9" ht="12.75" customHeight="1" x14ac:dyDescent="0.25"/>
    <row r="640" spans="1:9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</sheetData>
  <mergeCells count="10">
    <mergeCell ref="G8:G9"/>
    <mergeCell ref="H8:H9"/>
    <mergeCell ref="I8:I9"/>
    <mergeCell ref="H2:I2"/>
    <mergeCell ref="A6:I6"/>
    <mergeCell ref="G4:I4"/>
    <mergeCell ref="A7:B7"/>
    <mergeCell ref="A8:A9"/>
    <mergeCell ref="B8:B9"/>
    <mergeCell ref="C8:F8"/>
  </mergeCells>
  <pageMargins left="0.7" right="0.7" top="0.75" bottom="0.75" header="0.3" footer="0.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2023-03-14T08:58:08Z</dcterms:modified>
</cp:coreProperties>
</file>