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Лист1!$A$1:$F$44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B29" i="1"/>
  <c r="C28" i="1" l="1"/>
  <c r="D28" i="1"/>
  <c r="E28" i="1"/>
  <c r="F28" i="1"/>
  <c r="B28" i="1"/>
  <c r="C36" i="1"/>
  <c r="D36" i="1"/>
  <c r="E36" i="1"/>
  <c r="F36" i="1"/>
  <c r="B36" i="1"/>
  <c r="C38" i="1"/>
  <c r="D38" i="1"/>
  <c r="E38" i="1"/>
  <c r="F38" i="1"/>
  <c r="B38" i="1"/>
  <c r="F7" i="1" l="1"/>
  <c r="E7" i="1"/>
  <c r="B7" i="1"/>
  <c r="B6" i="1" l="1"/>
  <c r="C7" i="1" l="1"/>
  <c r="D7" i="1"/>
  <c r="E6" i="1"/>
  <c r="F6" i="1"/>
  <c r="C6" i="1" l="1"/>
  <c r="D6" i="1"/>
</calcChain>
</file>

<file path=xl/sharedStrings.xml><?xml version="1.0" encoding="utf-8"?>
<sst xmlns="http://schemas.openxmlformats.org/spreadsheetml/2006/main" count="40" uniqueCount="39">
  <si>
    <t>Расходы - всего</t>
  </si>
  <si>
    <t>Доходы- всего</t>
  </si>
  <si>
    <t>Источники - всего</t>
  </si>
  <si>
    <t>Межбюджетные трансферты</t>
  </si>
  <si>
    <t>Сумма в тыс. руб. 2023 год</t>
  </si>
  <si>
    <t>Субсидии бюджетам муниципальных округов на реализацию мероприятий по обеспечению жильем молодых семей</t>
  </si>
  <si>
    <t>Субвенции бюджетам муниципальных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организаций)</t>
  </si>
  <si>
    <t>Администрация Пировского муниципального округа</t>
  </si>
  <si>
    <t>Отдел культуры, спорта, туризма и молодежной политики администрации Пировского муниципального округа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</si>
  <si>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</si>
  <si>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 xml:space="preserve"> Отдел образования администрации Пировского муниципального округа</t>
  </si>
  <si>
    <t>Сумма в тыс. руб. 2024 год</t>
  </si>
  <si>
    <t>Субвенции бюджетам муниципальных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программ)</t>
  </si>
  <si>
    <t>Изменение к решению март 2023 года</t>
  </si>
  <si>
    <t>Субвенции бюджетам муниципальных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программ)</t>
  </si>
  <si>
    <t>Субвенции бюджетам муниципальных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организаций)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</si>
  <si>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</si>
  <si>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</si>
  <si>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бюджетам муниципальных образований на обустройсто и восстановление воинских захоронений</t>
  </si>
  <si>
    <t>Прочие межбюджетные трансферты, передаваемые бюджетам муниципальных округов (на обеспечение первичных мер пожарной безопасности)</t>
  </si>
  <si>
    <t>Иные межбюджетные трансферты бюджетам муниципальных образований (на поддержку спортивных клубов)</t>
  </si>
  <si>
    <t>Прочие межбюджетные трансферты, передаваемые бюджетам муниципальных округов(на организацию и проведение акарицидных обработок мест массового отдыха населения</t>
  </si>
  <si>
    <t>Иные межбюджетные трансферты бюджетам муниципальных образований на государственную поддержку муниципальных комплексных проектов</t>
  </si>
  <si>
    <t>Доходы бюджетов муниципальных округов от возврата бюджетными учреждениями остатков субсидий прошлых лет(515,00 тыс от мун задания,63,02 целевые )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</si>
  <si>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</si>
  <si>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</si>
  <si>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Сумма в тыс. руб. 2025 год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</si>
  <si>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</si>
  <si>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</si>
  <si>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</si>
  <si>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</si>
  <si>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</si>
  <si>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Поддержка физкультурно-спортивных клубов по месту жительства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</si>
  <si>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</si>
  <si>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Обеспечение первичных мер пожарной безопасности в рамках подпрограммы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</si>
  <si>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</si>
  <si>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Государственная поддержка муниципальных комплексных проектов развития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</si>
  <si>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(приобретение котлов)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</si>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</sst>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indent="1"/>
    </xf>
    <xf numFmtId="0" fontId="1" fillId="0" borderId="1" xfId="0" applyFont="1" applyBorder="1"/>
    <xf numFmtId="0" fontId="1" fillId="0" borderId="1" xfId="0" applyFont="1" applyBorder="1" applyAlignment="1">
      <alignment horizontal="left" wrapText="1" inden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inden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2" fillId="3" borderId="1" xfId="0" applyFont="1" applyFill="1" applyBorder="1" applyAlignment="1">
      <alignment horizontal="justify" vertical="top"/>
    </xf>
    <xf numFmtId="4" fontId="2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4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 indent="1"/>
    </xf>
    <xf numFmtId="4" fontId="1" fillId="0" borderId="0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top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2"/>
  <sheetViews>
    <sheetView tabSelected="1" view="pageBreakPreview" topLeftCell="A41" zoomScale="60" zoomScaleNormal="100" workbookViewId="0">
      <selection activeCell="B34" sqref="B34"/>
    </sheetView>
  </sheetViews>
  <sheetFormatPr defaultRowHeight="26.25" x14ac:dyDescent="0.4"/>
  <cols>
    <col min="1" max="1" width="172.5703125" style="1" customWidth="1"/>
    <col min="2" max="2" width="24.28515625" style="1" customWidth="1"/>
    <col min="3" max="4" width="9.140625" style="1" hidden="1" customWidth="1"/>
    <col min="5" max="5" width="23.5703125" style="1" customWidth="1"/>
    <col min="6" max="6" width="26" style="1" customWidth="1"/>
    <col min="7" max="7" width="12.5703125" style="1" bestFit="1" customWidth="1"/>
    <col min="8" max="16384" width="9.140625" style="1"/>
  </cols>
  <sheetData>
    <row r="2" spans="1:6" ht="30" x14ac:dyDescent="0.4">
      <c r="A2" s="36" t="s">
        <v>13</v>
      </c>
      <c r="B2" s="36"/>
    </row>
    <row r="4" spans="1:6" ht="90" customHeight="1" x14ac:dyDescent="0.4">
      <c r="A4" s="2"/>
      <c r="B4" s="21" t="s">
        <v>4</v>
      </c>
      <c r="C4" s="3"/>
      <c r="D4" s="3"/>
      <c r="E4" s="15" t="s">
        <v>11</v>
      </c>
      <c r="F4" s="15" t="s">
        <v>26</v>
      </c>
    </row>
    <row r="5" spans="1:6" ht="1.5" hidden="1" customHeight="1" x14ac:dyDescent="0.4">
      <c r="A5" s="4"/>
      <c r="B5" s="5"/>
      <c r="C5" s="3"/>
      <c r="D5" s="3"/>
      <c r="E5" s="3"/>
      <c r="F5" s="3"/>
    </row>
    <row r="6" spans="1:6" ht="70.5" customHeight="1" x14ac:dyDescent="0.4">
      <c r="A6" s="10" t="s">
        <v>1</v>
      </c>
      <c r="B6" s="11">
        <f>B7</f>
        <v>49350.86</v>
      </c>
      <c r="C6" s="11" t="e">
        <f>C7+#REF!</f>
        <v>#REF!</v>
      </c>
      <c r="D6" s="11" t="e">
        <f>D7+#REF!</f>
        <v>#REF!</v>
      </c>
      <c r="E6" s="11">
        <f>E7</f>
        <v>2336.31</v>
      </c>
      <c r="F6" s="11">
        <f>F7</f>
        <v>15194.849999999999</v>
      </c>
    </row>
    <row r="7" spans="1:6" ht="30.75" customHeight="1" x14ac:dyDescent="0.4">
      <c r="A7" s="17" t="s">
        <v>3</v>
      </c>
      <c r="B7" s="18">
        <f>B8+B9+B10+B11+B12+B13+B15+B16+B17+B18+B19+B20+B21+B22</f>
        <v>49350.86</v>
      </c>
      <c r="C7" s="18" t="e">
        <f>#REF!+#REF!+#REF!+C8+C10+C11+C13+C14+C15+C16+C17+C18+C19+C20+C21+C22+#REF!+#REF!+#REF!+#REF!+#REF!+#REF!+#REF!+#REF!+C9+C12</f>
        <v>#REF!</v>
      </c>
      <c r="D7" s="18" t="e">
        <f>#REF!+#REF!+#REF!+D8+D10+D11+D13+D14+D15+D16+D17+D18+D19+D20+D21+D22+#REF!+#REF!+#REF!+#REF!+#REF!+#REF!+#REF!+#REF!+D9+D12</f>
        <v>#REF!</v>
      </c>
      <c r="E7" s="18">
        <f>E8+E13+E16</f>
        <v>2336.31</v>
      </c>
      <c r="F7" s="18">
        <f>F8+F13+F14+F16</f>
        <v>15194.849999999999</v>
      </c>
    </row>
    <row r="8" spans="1:6" ht="57.75" customHeight="1" x14ac:dyDescent="0.4">
      <c r="A8" s="29" t="s">
        <v>5</v>
      </c>
      <c r="B8" s="30">
        <v>857.03</v>
      </c>
      <c r="C8" s="13"/>
      <c r="D8" s="13"/>
      <c r="E8" s="31">
        <v>489.3</v>
      </c>
      <c r="F8" s="31">
        <v>380.04</v>
      </c>
    </row>
    <row r="9" spans="1:6" ht="186" customHeight="1" x14ac:dyDescent="0.4">
      <c r="A9" s="32" t="s">
        <v>6</v>
      </c>
      <c r="B9" s="8">
        <v>179.1</v>
      </c>
      <c r="C9" s="7"/>
      <c r="D9" s="7"/>
      <c r="E9" s="6"/>
      <c r="F9" s="6"/>
    </row>
    <row r="10" spans="1:6" ht="229.5" customHeight="1" x14ac:dyDescent="0.4">
      <c r="A10" s="16" t="s">
        <v>14</v>
      </c>
      <c r="B10" s="8">
        <v>198.3</v>
      </c>
      <c r="C10" s="7"/>
      <c r="D10" s="7"/>
      <c r="E10" s="6"/>
      <c r="F10" s="6"/>
    </row>
    <row r="11" spans="1:6" ht="228" customHeight="1" x14ac:dyDescent="0.4">
      <c r="A11" s="15" t="s">
        <v>12</v>
      </c>
      <c r="B11" s="8">
        <v>1171.5</v>
      </c>
      <c r="C11" s="7"/>
      <c r="D11" s="7"/>
      <c r="E11" s="6"/>
      <c r="F11" s="6"/>
    </row>
    <row r="12" spans="1:6" ht="198" customHeight="1" x14ac:dyDescent="0.4">
      <c r="A12" s="15" t="s">
        <v>15</v>
      </c>
      <c r="B12" s="8">
        <v>248.3</v>
      </c>
      <c r="C12" s="7"/>
      <c r="D12" s="7"/>
      <c r="E12" s="6"/>
      <c r="F12" s="6"/>
    </row>
    <row r="13" spans="1:6" ht="98.25" customHeight="1" x14ac:dyDescent="0.4">
      <c r="A13" s="15" t="s">
        <v>16</v>
      </c>
      <c r="B13" s="8">
        <v>127.78</v>
      </c>
      <c r="C13" s="7"/>
      <c r="D13" s="7"/>
      <c r="E13" s="6">
        <v>1144.71</v>
      </c>
      <c r="F13" s="6">
        <v>1144.71</v>
      </c>
    </row>
    <row r="14" spans="1:6" ht="82.5" customHeight="1" x14ac:dyDescent="0.4">
      <c r="A14" s="15" t="s">
        <v>17</v>
      </c>
      <c r="B14" s="8"/>
      <c r="C14" s="7"/>
      <c r="D14" s="7"/>
      <c r="E14" s="6"/>
      <c r="F14" s="6">
        <v>12889.8</v>
      </c>
    </row>
    <row r="15" spans="1:6" ht="60.75" customHeight="1" x14ac:dyDescent="0.4">
      <c r="A15" s="15" t="s">
        <v>18</v>
      </c>
      <c r="B15" s="8">
        <v>128.80000000000001</v>
      </c>
      <c r="C15" s="7"/>
      <c r="D15" s="7"/>
      <c r="E15" s="6"/>
      <c r="F15" s="6"/>
    </row>
    <row r="16" spans="1:6" ht="55.5" customHeight="1" x14ac:dyDescent="0.4">
      <c r="A16" s="15" t="s">
        <v>19</v>
      </c>
      <c r="B16" s="8">
        <v>1170.5</v>
      </c>
      <c r="C16" s="7"/>
      <c r="D16" s="7"/>
      <c r="E16" s="6">
        <v>702.3</v>
      </c>
      <c r="F16" s="6">
        <v>780.3</v>
      </c>
    </row>
    <row r="17" spans="1:6" ht="66" customHeight="1" x14ac:dyDescent="0.4">
      <c r="A17" s="33" t="s">
        <v>20</v>
      </c>
      <c r="B17" s="8">
        <v>271.89999999999998</v>
      </c>
      <c r="C17" s="7"/>
      <c r="D17" s="7"/>
      <c r="E17" s="6"/>
      <c r="F17" s="6"/>
    </row>
    <row r="18" spans="1:6" ht="83.25" customHeight="1" x14ac:dyDescent="0.4">
      <c r="A18" s="33" t="s">
        <v>21</v>
      </c>
      <c r="B18" s="8">
        <v>61.95</v>
      </c>
      <c r="C18" s="7"/>
      <c r="D18" s="7"/>
      <c r="E18" s="6"/>
      <c r="F18" s="6"/>
    </row>
    <row r="19" spans="1:6" ht="63" customHeight="1" x14ac:dyDescent="0.4">
      <c r="A19" s="33" t="s">
        <v>22</v>
      </c>
      <c r="B19" s="8">
        <v>44420.7</v>
      </c>
      <c r="C19" s="7"/>
      <c r="D19" s="7"/>
      <c r="E19" s="6"/>
      <c r="F19" s="6"/>
    </row>
    <row r="20" spans="1:6" ht="63.75" customHeight="1" x14ac:dyDescent="0.4">
      <c r="A20" s="19" t="s">
        <v>23</v>
      </c>
      <c r="B20" s="8">
        <v>578.02</v>
      </c>
      <c r="C20" s="7"/>
      <c r="D20" s="7"/>
      <c r="E20" s="6"/>
      <c r="F20" s="6"/>
    </row>
    <row r="21" spans="1:6" ht="92.25" customHeight="1" x14ac:dyDescent="0.4">
      <c r="A21" s="19" t="s">
        <v>24</v>
      </c>
      <c r="B21" s="8">
        <v>-27.38</v>
      </c>
      <c r="C21" s="7"/>
      <c r="D21" s="7"/>
      <c r="E21" s="6"/>
      <c r="F21" s="6"/>
    </row>
    <row r="22" spans="1:6" ht="64.5" customHeight="1" x14ac:dyDescent="0.4">
      <c r="A22" s="19" t="s">
        <v>25</v>
      </c>
      <c r="B22" s="8">
        <v>-35.64</v>
      </c>
      <c r="C22" s="7"/>
      <c r="D22" s="7"/>
      <c r="E22" s="6"/>
      <c r="F22" s="6"/>
    </row>
    <row r="23" spans="1:6" ht="65.25" hidden="1" customHeight="1" x14ac:dyDescent="0.4">
      <c r="A23" s="12" t="s">
        <v>2</v>
      </c>
      <c r="B23" s="13"/>
      <c r="C23" s="7"/>
      <c r="D23" s="7"/>
      <c r="E23" s="20"/>
      <c r="F23" s="20"/>
    </row>
    <row r="24" spans="1:6" ht="30" hidden="1" customHeight="1" x14ac:dyDescent="0.4">
      <c r="A24" s="9"/>
      <c r="B24" s="6"/>
      <c r="C24" s="7"/>
      <c r="D24" s="7"/>
      <c r="E24" s="20"/>
      <c r="F24" s="20"/>
    </row>
    <row r="25" spans="1:6" ht="30" hidden="1" customHeight="1" x14ac:dyDescent="0.4">
      <c r="A25" s="24"/>
      <c r="B25" s="8"/>
      <c r="C25" s="22"/>
      <c r="D25" s="22"/>
      <c r="E25" s="20"/>
      <c r="F25" s="20"/>
    </row>
    <row r="26" spans="1:6" ht="82.5" customHeight="1" x14ac:dyDescent="0.4">
      <c r="A26" s="14" t="s">
        <v>2</v>
      </c>
      <c r="B26" s="13"/>
      <c r="C26" s="13"/>
      <c r="D26" s="13"/>
      <c r="E26" s="13"/>
      <c r="F26" s="13"/>
    </row>
    <row r="27" spans="1:6" ht="30" customHeight="1" x14ac:dyDescent="0.4">
      <c r="A27" s="24"/>
      <c r="B27" s="8"/>
      <c r="C27" s="22"/>
      <c r="D27" s="22"/>
      <c r="E27" s="28"/>
      <c r="F27" s="28"/>
    </row>
    <row r="28" spans="1:6" ht="71.25" customHeight="1" x14ac:dyDescent="0.4">
      <c r="A28" s="14" t="s">
        <v>0</v>
      </c>
      <c r="B28" s="13">
        <f>B29+B36+B38</f>
        <v>49350.86</v>
      </c>
      <c r="C28" s="13">
        <f t="shared" ref="C28:F28" si="0">C29+C36+C38</f>
        <v>0</v>
      </c>
      <c r="D28" s="13">
        <f t="shared" si="0"/>
        <v>0</v>
      </c>
      <c r="E28" s="13">
        <f t="shared" si="0"/>
        <v>2336.31</v>
      </c>
      <c r="F28" s="13">
        <f t="shared" si="0"/>
        <v>15194.849999999999</v>
      </c>
    </row>
    <row r="29" spans="1:6" ht="57.75" customHeight="1" x14ac:dyDescent="0.4">
      <c r="A29" s="25" t="s">
        <v>7</v>
      </c>
      <c r="B29" s="26">
        <f>B31+B32+B33+B34+B35+B30</f>
        <v>47153.979999999996</v>
      </c>
      <c r="C29" s="26">
        <f t="shared" ref="C29:F29" si="1">C31+C32+C33+C34+C35+C30</f>
        <v>0</v>
      </c>
      <c r="D29" s="26">
        <f t="shared" si="1"/>
        <v>0</v>
      </c>
      <c r="E29" s="26">
        <f t="shared" si="1"/>
        <v>1191.5999999999999</v>
      </c>
      <c r="F29" s="26">
        <f t="shared" si="1"/>
        <v>1160.3399999999999</v>
      </c>
    </row>
    <row r="30" spans="1:6" ht="90.75" customHeight="1" x14ac:dyDescent="0.4">
      <c r="A30" s="35" t="s">
        <v>38</v>
      </c>
      <c r="B30" s="23">
        <v>857.03</v>
      </c>
      <c r="C30" s="23"/>
      <c r="D30" s="23"/>
      <c r="E30" s="23">
        <v>489.3</v>
      </c>
      <c r="F30" s="23">
        <v>380.04</v>
      </c>
    </row>
    <row r="31" spans="1:6" ht="84.75" customHeight="1" x14ac:dyDescent="0.4">
      <c r="A31" s="35" t="s">
        <v>33</v>
      </c>
      <c r="B31" s="23">
        <v>128.80000000000001</v>
      </c>
      <c r="C31" s="23"/>
      <c r="D31" s="23"/>
      <c r="E31" s="23">
        <v>0</v>
      </c>
      <c r="F31" s="23">
        <v>0</v>
      </c>
    </row>
    <row r="32" spans="1:6" ht="113.25" customHeight="1" x14ac:dyDescent="0.4">
      <c r="A32" s="34" t="s">
        <v>34</v>
      </c>
      <c r="B32" s="23">
        <v>1170.5</v>
      </c>
      <c r="C32" s="23"/>
      <c r="D32" s="23"/>
      <c r="E32" s="23">
        <v>702.3</v>
      </c>
      <c r="F32" s="23">
        <v>780.3</v>
      </c>
    </row>
    <row r="33" spans="1:6" ht="159.75" customHeight="1" x14ac:dyDescent="0.4">
      <c r="A33" s="34" t="s">
        <v>35</v>
      </c>
      <c r="B33" s="23">
        <v>61.95</v>
      </c>
      <c r="C33" s="23"/>
      <c r="D33" s="23"/>
      <c r="E33" s="23">
        <v>0</v>
      </c>
      <c r="F33" s="23">
        <v>0</v>
      </c>
    </row>
    <row r="34" spans="1:6" ht="108" customHeight="1" x14ac:dyDescent="0.4">
      <c r="A34" s="34" t="s">
        <v>36</v>
      </c>
      <c r="B34" s="23">
        <v>44420.7</v>
      </c>
      <c r="C34" s="23"/>
      <c r="D34" s="23"/>
      <c r="E34" s="23">
        <v>0</v>
      </c>
      <c r="F34" s="23">
        <v>0</v>
      </c>
    </row>
    <row r="35" spans="1:6" ht="108.75" customHeight="1" x14ac:dyDescent="0.4">
      <c r="A35" s="34" t="s">
        <v>37</v>
      </c>
      <c r="B35" s="23">
        <v>515</v>
      </c>
      <c r="C35" s="23"/>
      <c r="D35" s="23"/>
      <c r="E35" s="23">
        <v>0</v>
      </c>
      <c r="F35" s="23">
        <v>0</v>
      </c>
    </row>
    <row r="36" spans="1:6" ht="71.25" customHeight="1" x14ac:dyDescent="0.4">
      <c r="A36" s="27" t="s">
        <v>8</v>
      </c>
      <c r="B36" s="26">
        <f>B37</f>
        <v>271.89999999999998</v>
      </c>
      <c r="C36" s="26">
        <f t="shared" ref="C36:F36" si="2">C37</f>
        <v>0</v>
      </c>
      <c r="D36" s="26">
        <f t="shared" si="2"/>
        <v>0</v>
      </c>
      <c r="E36" s="26">
        <f t="shared" si="2"/>
        <v>0</v>
      </c>
      <c r="F36" s="26">
        <f t="shared" si="2"/>
        <v>0</v>
      </c>
    </row>
    <row r="37" spans="1:6" ht="81.75" customHeight="1" x14ac:dyDescent="0.4">
      <c r="A37" s="34" t="s">
        <v>32</v>
      </c>
      <c r="B37" s="23">
        <v>271.89999999999998</v>
      </c>
      <c r="C37" s="23"/>
      <c r="D37" s="23"/>
      <c r="E37" s="23">
        <v>0</v>
      </c>
      <c r="F37" s="23">
        <v>0</v>
      </c>
    </row>
    <row r="38" spans="1:6" ht="68.25" customHeight="1" x14ac:dyDescent="0.4">
      <c r="A38" s="25" t="s">
        <v>10</v>
      </c>
      <c r="B38" s="26">
        <f>B39+B40+B41+B42+B43+B44</f>
        <v>1924.98</v>
      </c>
      <c r="C38" s="26">
        <f t="shared" ref="C38:F38" si="3">C39+C40+C41+C42+C43+C44</f>
        <v>0</v>
      </c>
      <c r="D38" s="26">
        <f t="shared" si="3"/>
        <v>0</v>
      </c>
      <c r="E38" s="26">
        <f t="shared" si="3"/>
        <v>1144.71</v>
      </c>
      <c r="F38" s="26">
        <f t="shared" si="3"/>
        <v>14034.509999999998</v>
      </c>
    </row>
    <row r="39" spans="1:6" ht="279" customHeight="1" x14ac:dyDescent="0.4">
      <c r="A39" s="34" t="s">
        <v>27</v>
      </c>
      <c r="B39" s="23">
        <v>179.1</v>
      </c>
      <c r="C39" s="23"/>
      <c r="D39" s="23"/>
      <c r="E39" s="23">
        <v>0</v>
      </c>
      <c r="F39" s="23">
        <v>0</v>
      </c>
    </row>
    <row r="40" spans="1:6" ht="220.5" customHeight="1" x14ac:dyDescent="0.4">
      <c r="A40" s="34" t="s">
        <v>28</v>
      </c>
      <c r="B40" s="23">
        <v>198.3</v>
      </c>
      <c r="C40" s="23"/>
      <c r="D40" s="23"/>
      <c r="E40" s="23">
        <v>0</v>
      </c>
      <c r="F40" s="23">
        <v>0</v>
      </c>
    </row>
    <row r="41" spans="1:6" ht="163.5" customHeight="1" x14ac:dyDescent="0.4">
      <c r="A41" s="34" t="s">
        <v>29</v>
      </c>
      <c r="B41" s="23">
        <v>1171.5</v>
      </c>
      <c r="C41" s="23"/>
      <c r="D41" s="23"/>
      <c r="E41" s="23">
        <v>0</v>
      </c>
      <c r="F41" s="23">
        <v>0</v>
      </c>
    </row>
    <row r="42" spans="1:6" ht="220.5" customHeight="1" x14ac:dyDescent="0.4">
      <c r="A42" s="34" t="s">
        <v>30</v>
      </c>
      <c r="B42" s="23">
        <v>248.3</v>
      </c>
      <c r="C42" s="23"/>
      <c r="D42" s="23"/>
      <c r="E42" s="23">
        <v>0</v>
      </c>
      <c r="F42" s="23">
        <v>0</v>
      </c>
    </row>
    <row r="43" spans="1:6" ht="114" customHeight="1" x14ac:dyDescent="0.4">
      <c r="A43" s="34" t="s">
        <v>31</v>
      </c>
      <c r="B43" s="23">
        <v>127.78</v>
      </c>
      <c r="C43" s="23"/>
      <c r="D43" s="23"/>
      <c r="E43" s="23">
        <v>1144.71</v>
      </c>
      <c r="F43" s="23">
        <v>1144.71</v>
      </c>
    </row>
    <row r="44" spans="1:6" ht="114.75" customHeight="1" x14ac:dyDescent="0.4">
      <c r="A44" s="34" t="s">
        <v>9</v>
      </c>
      <c r="B44" s="23">
        <v>0</v>
      </c>
      <c r="C44" s="23"/>
      <c r="D44" s="23"/>
      <c r="E44" s="23">
        <v>0</v>
      </c>
      <c r="F44" s="23">
        <v>12889.8</v>
      </c>
    </row>
    <row r="182" spans="8:8" x14ac:dyDescent="0.4">
      <c r="H182" s="1">
        <v>150</v>
      </c>
    </row>
  </sheetData>
  <mergeCells count="1">
    <mergeCell ref="A2:B2"/>
  </mergeCells>
  <pageMargins left="0.23622047244094491" right="0.23622047244094491" top="0.74803149606299213" bottom="0.74803149606299213" header="0.31496062992125984" footer="0.31496062992125984"/>
  <pageSetup paperSize="9" scale="40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2023-03-21T08:48:53Z</dcterms:modified>
</cp:coreProperties>
</file>